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elitosssss\Documents\INDICADORES\SAF\3 TRIMESTRE\"/>
    </mc:Choice>
  </mc:AlternateContent>
  <xr:revisionPtr revIDLastSave="0" documentId="13_ncr:1_{87A95FA4-75CA-44AE-93F0-8046D2F25A6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085" sheetId="1" r:id="rId1"/>
    <sheet name="Actividad 1.3.1" sheetId="5" r:id="rId2"/>
    <sheet name="Actividad 1.3.2" sheetId="7" r:id="rId3"/>
    <sheet name="Actividad 1.6" sheetId="8" r:id="rId4"/>
    <sheet name="Actividad 1.7" sheetId="9" r:id="rId5"/>
  </sheets>
  <externalReferences>
    <externalReference r:id="rId6"/>
  </externalReferences>
  <definedNames>
    <definedName name="_xlnm.Print_Titles" localSheetId="0">'E085'!$1:$5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9" l="1"/>
  <c r="B13" i="9"/>
  <c r="M12" i="9"/>
  <c r="C12" i="9"/>
  <c r="B12" i="9"/>
  <c r="M11" i="9"/>
  <c r="B11" i="9"/>
  <c r="J13" i="8"/>
  <c r="I13" i="8"/>
  <c r="H13" i="8"/>
  <c r="G13" i="8"/>
  <c r="F13" i="8"/>
  <c r="E13" i="8"/>
  <c r="D13" i="8"/>
  <c r="C13" i="8"/>
  <c r="B13" i="8"/>
  <c r="L13" i="8"/>
  <c r="K13" i="8"/>
  <c r="D12" i="8"/>
  <c r="C12" i="8"/>
  <c r="B12" i="8"/>
  <c r="M11" i="8"/>
  <c r="L11" i="8"/>
  <c r="K11" i="8"/>
  <c r="J11" i="8"/>
  <c r="I11" i="8"/>
  <c r="H11" i="8"/>
  <c r="G11" i="8"/>
  <c r="F11" i="8"/>
  <c r="E11" i="8"/>
  <c r="D11" i="8"/>
  <c r="C11" i="8"/>
  <c r="B11" i="8"/>
  <c r="M13" i="7"/>
  <c r="M12" i="7"/>
  <c r="L12" i="7"/>
  <c r="K12" i="7"/>
  <c r="I12" i="7"/>
  <c r="H12" i="7"/>
  <c r="G12" i="7"/>
  <c r="F12" i="7"/>
  <c r="E12" i="7"/>
  <c r="D12" i="7"/>
  <c r="M11" i="7"/>
  <c r="L11" i="7"/>
  <c r="K11" i="7"/>
  <c r="J11" i="7"/>
  <c r="J13" i="7" s="1"/>
  <c r="I11" i="7"/>
  <c r="H11" i="7"/>
  <c r="G11" i="7"/>
  <c r="G13" i="7" s="1"/>
  <c r="F11" i="7"/>
  <c r="E11" i="7"/>
  <c r="D11" i="7"/>
  <c r="D13" i="7" s="1"/>
  <c r="J13" i="5"/>
  <c r="L12" i="5"/>
  <c r="K12" i="5"/>
  <c r="I12" i="5"/>
  <c r="H12" i="5"/>
  <c r="G12" i="5"/>
  <c r="F12" i="5"/>
  <c r="E12" i="5"/>
  <c r="D12" i="5"/>
  <c r="C12" i="5"/>
  <c r="B12" i="5"/>
  <c r="L11" i="5"/>
  <c r="K11" i="5"/>
  <c r="J11" i="5"/>
  <c r="I11" i="5"/>
  <c r="H11" i="5"/>
  <c r="G11" i="5"/>
  <c r="G13" i="5" s="1"/>
  <c r="F11" i="5"/>
  <c r="E11" i="5"/>
  <c r="D11" i="5"/>
  <c r="M11" i="5" s="1"/>
  <c r="M13" i="5" s="1"/>
  <c r="C11" i="5"/>
  <c r="B11" i="5"/>
  <c r="E12" i="8" l="1"/>
  <c r="D13" i="5"/>
  <c r="F12" i="8" l="1"/>
  <c r="G12" i="8" l="1"/>
  <c r="H12" i="8" l="1"/>
  <c r="I12" i="8" l="1"/>
  <c r="K12" i="8" l="1"/>
  <c r="L12" i="8" l="1"/>
  <c r="M12" i="8" l="1"/>
  <c r="M13" i="8" l="1"/>
  <c r="C11" i="9" l="1"/>
  <c r="D11" i="9" l="1"/>
  <c r="E11" i="9" l="1"/>
  <c r="F11" i="9" l="1"/>
  <c r="G11" i="9" l="1"/>
  <c r="H11" i="9" l="1"/>
  <c r="C13" i="9" l="1"/>
  <c r="D12" i="9"/>
  <c r="I11" i="9"/>
  <c r="D13" i="9" l="1"/>
  <c r="E12" i="9"/>
  <c r="F12" i="9" l="1"/>
  <c r="F13" i="9" s="1"/>
  <c r="E13" i="9"/>
  <c r="K11" i="9"/>
  <c r="G12" i="9" l="1"/>
  <c r="G13" i="9" s="1"/>
  <c r="L11" i="9"/>
  <c r="H13" i="9" l="1"/>
  <c r="I13" i="9" l="1"/>
  <c r="J13" i="9" l="1"/>
  <c r="K12" i="9" l="1"/>
  <c r="K13" i="9" s="1"/>
  <c r="L12" i="9" l="1"/>
  <c r="L13" i="9" s="1"/>
</calcChain>
</file>

<file path=xl/sharedStrings.xml><?xml version="1.0" encoding="utf-8"?>
<sst xmlns="http://schemas.openxmlformats.org/spreadsheetml/2006/main" count="389" uniqueCount="211">
  <si>
    <t xml:space="preserve">Nivel </t>
  </si>
  <si>
    <t>Objetivo</t>
  </si>
  <si>
    <t xml:space="preserve">Indicadores </t>
  </si>
  <si>
    <t>Seguimiento de Metas</t>
  </si>
  <si>
    <t>Nombre del Indicador</t>
  </si>
  <si>
    <t>Unidad 
de 
Medida</t>
  </si>
  <si>
    <t>Frecuencia 
de 
Medición</t>
  </si>
  <si>
    <t xml:space="preserve">Avance Trimestral </t>
  </si>
  <si>
    <t>Porcentaje de Avance Acumulado</t>
  </si>
  <si>
    <t>I</t>
  </si>
  <si>
    <t>II</t>
  </si>
  <si>
    <t>III</t>
  </si>
  <si>
    <t>IV</t>
  </si>
  <si>
    <t>Fin</t>
  </si>
  <si>
    <t>Estratégico</t>
  </si>
  <si>
    <t>Porcentaje</t>
  </si>
  <si>
    <t>Propósito</t>
  </si>
  <si>
    <t>Componente 1</t>
  </si>
  <si>
    <t>Gestión</t>
  </si>
  <si>
    <t>Trimestral</t>
  </si>
  <si>
    <t>Actividad 1.1</t>
  </si>
  <si>
    <t>Tipo de Indicador</t>
  </si>
  <si>
    <t>Meta 
2024</t>
  </si>
  <si>
    <t>Anual</t>
  </si>
  <si>
    <t>Actividad 1.2</t>
  </si>
  <si>
    <t>Actividad 1.3</t>
  </si>
  <si>
    <t>Semestral</t>
  </si>
  <si>
    <t>Componente 2</t>
  </si>
  <si>
    <t>Componente 3</t>
  </si>
  <si>
    <t>Actividad 2.2</t>
  </si>
  <si>
    <t>Actividad 2.3</t>
  </si>
  <si>
    <t>Actividad 3.2</t>
  </si>
  <si>
    <t>Actividad 3.3</t>
  </si>
  <si>
    <t>Contribuir al aumento de la cantidad, profesionalización y nivel académico de los cuerpos policiales a través de la prestación de servicios de profesionalización y educación profesional con orientación a la seguridad y justicia.</t>
  </si>
  <si>
    <t>Porcentaje de elementos capacitados o formados.</t>
  </si>
  <si>
    <t>Los integrantes de los cuerpos de seguridad, procuración de justicia, protección civil y demás habitantes del estado de Sinaloa* con estudios de bachillerato cuentan con servicios de profesionalización y educación superior con orientación a la seguridad y a la justicia.</t>
  </si>
  <si>
    <t>Eficiencia terminal de licenciatura.</t>
  </si>
  <si>
    <t>Eficiencia terminal de posgrado.</t>
  </si>
  <si>
    <t>Eficiencia terminal de formación continua.</t>
  </si>
  <si>
    <t>Eficiencia terminal de formación inicial.</t>
  </si>
  <si>
    <t>Servicios de profesionalización para los cuerpos de protección, seguridad y procuración de justicia, proporcionados.</t>
  </si>
  <si>
    <t>Variación porcentual de la profesionalización.</t>
  </si>
  <si>
    <t>Tasa de Variación</t>
  </si>
  <si>
    <t>Servicios de educación superior y posgrado en materia de seguridad pública proporcionados</t>
  </si>
  <si>
    <t>Estudios y artículos en materia de seguridad y justicia desarrollados.</t>
  </si>
  <si>
    <t>Porcentaje de investigaciones ejecutadas.</t>
  </si>
  <si>
    <t>100% 
(10 investigaciones)</t>
  </si>
  <si>
    <t>Disposición de infraestructura moderna y adecuada.</t>
  </si>
  <si>
    <t>90% 
(180 encuestados)</t>
  </si>
  <si>
    <t>100% (Calificación 
A=10)</t>
  </si>
  <si>
    <t>Porcentaje de planes y programas de profesionalización validados.</t>
  </si>
  <si>
    <t>100% 
(25 planes y programas)</t>
  </si>
  <si>
    <t>Porcentaje de convenios de profesionalización suscritos.</t>
  </si>
  <si>
    <t>Variación porcentual de los recursos económicos logrados vía convenios.</t>
  </si>
  <si>
    <t>0% 
(se mantienen 40 millones de pesos al igual que el año anterior)</t>
  </si>
  <si>
    <t>Disposición de docentes e instructores.</t>
  </si>
  <si>
    <t>Suscripción y cumplimiento de acuerdos o convenios.</t>
  </si>
  <si>
    <t>Actividad 1.4</t>
  </si>
  <si>
    <t xml:space="preserve">Porcentaje de encuestados que externaron que las instalaciones son adecuadas.
</t>
  </si>
  <si>
    <t xml:space="preserve">Porcentaje de avance en la calificación alcanzada por UNIPOL ante SESNSP.
</t>
  </si>
  <si>
    <t xml:space="preserve">Variación porcentual de la matrícula de educación profesional.
</t>
  </si>
  <si>
    <t xml:space="preserve">Validación de los planes y programas de actualización por parte de los sistemas estatal y nacional de seguridad pública.
</t>
  </si>
  <si>
    <t>Suficiencia de los docentes e instructores registrados por UNIPOL.</t>
  </si>
  <si>
    <t>Actividad 1.5</t>
  </si>
  <si>
    <t>Acreditación en competencias básicas policiales para los instructores.</t>
  </si>
  <si>
    <t>Porcentaje de instructores acreditados en competencias básicas policiales.</t>
  </si>
  <si>
    <t>Variación porcentual de los instructores acreditados en competencias básicas policiales.</t>
  </si>
  <si>
    <t>Actividad 1.6</t>
  </si>
  <si>
    <t>Actividad 1.7</t>
  </si>
  <si>
    <t>Actividad 1.8</t>
  </si>
  <si>
    <t>Actividad 1.9</t>
  </si>
  <si>
    <t>Porcentaje de horas-clase programadas.</t>
  </si>
  <si>
    <t>100% 
(11,400 
horas-clase)</t>
  </si>
  <si>
    <t>Formación de cadetes para su incorporación a los cuerpos de seguridad y justicia.</t>
  </si>
  <si>
    <t>Porcentaje de cadetes formados.</t>
  </si>
  <si>
    <t>Planificación de clases y logística para atender los planes y programas avalados.</t>
  </si>
  <si>
    <t>Ejecución de procesos de formación continua</t>
  </si>
  <si>
    <t>Porcentaje de constancias expedidas por formación continua.</t>
  </si>
  <si>
    <t>Porcentaje de egresados de formación continua con calificaciones de excelencia.</t>
  </si>
  <si>
    <t>3% 
(60 egresados)</t>
  </si>
  <si>
    <t>Expedición de documentos que acrediten la formación inicial.</t>
  </si>
  <si>
    <t>Porcentaje de constancias expedidas por formación inicial.</t>
  </si>
  <si>
    <t>Porcentaje de egresados de formación inicial con calificaciones de excelencia.</t>
  </si>
  <si>
    <t>100% 
(200 constancias)</t>
  </si>
  <si>
    <t>Acreditación de programas educativos de vanguardia en materia de seguridad pública y justicia.</t>
  </si>
  <si>
    <t>Porcentaje de programas educativos ofertados.</t>
  </si>
  <si>
    <t>100% 
(9 programas)</t>
  </si>
  <si>
    <t>Actividad 2.4</t>
  </si>
  <si>
    <t>Actividad 2.5</t>
  </si>
  <si>
    <t>Actividad 2.6</t>
  </si>
  <si>
    <t>Actividad 2.7</t>
  </si>
  <si>
    <t>Disposición de cuerpos docentes actualizados.</t>
  </si>
  <si>
    <t>Porcentaje de docentes con formación de posgrado.</t>
  </si>
  <si>
    <t>Disposición de sistemas y herramientas tecnológicas acorde a los planes y programas educativos.</t>
  </si>
  <si>
    <t>Porcentaje de sistemas de control escolar y plataformas educativas en operación.</t>
  </si>
  <si>
    <t>100%
(2 sistemas)</t>
  </si>
  <si>
    <t>Difusión de la oferta de programas de educación superior y posgrado.</t>
  </si>
  <si>
    <t>Porcentaje de participación en foros para dar a conocer la oferta educativa.</t>
  </si>
  <si>
    <t>Porcentaje de medios electrónicos utilizados para difundir la oferta educativa.</t>
  </si>
  <si>
    <t>100% 
(4 foros o eventos)</t>
  </si>
  <si>
    <t>100% 
(5 medios electrónicos o redes)</t>
  </si>
  <si>
    <t>Celebración de convenios con otras instituciones de educación superior locales, nacionales e internacionales para enriquecer los
contenidos e intercambios.</t>
  </si>
  <si>
    <t>Porcentaje de convenios de colaboración suscritos o vigentes con otras instituciones de educación superior.</t>
  </si>
  <si>
    <t>100%
(5 convenios)</t>
  </si>
  <si>
    <t>Otorgamiento de becas a estudiantes.</t>
  </si>
  <si>
    <t>Porcentaje alumnos de educación superior o posgrado con beca respecto del total matriculados.</t>
  </si>
  <si>
    <t>Porcentaje alumnos de educación superior o posgrado con beca respecto de los estimados a beneficiar.</t>
  </si>
  <si>
    <t>Porcentaje de recursos asignados en becas.</t>
  </si>
  <si>
    <t>100% 
(315 alumnos)</t>
  </si>
  <si>
    <t>100% 
(5 millones de pesos)</t>
  </si>
  <si>
    <t>Actividad 2.8</t>
  </si>
  <si>
    <t>Gestión de mayores recursos públicos para destinarse a la formación superior e investigación.</t>
  </si>
  <si>
    <t>Porcentaje de los recursos ministrados, correspondientes a la educación superior e investigación.</t>
  </si>
  <si>
    <t>100% 
(63 millones de pesos)</t>
  </si>
  <si>
    <t>Actividad 2.9</t>
  </si>
  <si>
    <t>Disposición de investigadores en temas afines a la seguridad y justicia.</t>
  </si>
  <si>
    <t>Porcentaje de doctores-investigadores con que cuenta UNIPOL.</t>
  </si>
  <si>
    <t>100%
(10 doctores-investigadores)</t>
  </si>
  <si>
    <t>Actividad 2.10</t>
  </si>
  <si>
    <t>Acceso a los acervos bibliográficos relacionados con los programas educativos impartidos.</t>
  </si>
  <si>
    <t>Porcentaje de bibliotecas en operación.</t>
  </si>
  <si>
    <t>100% 
(1 biblioteca)</t>
  </si>
  <si>
    <t>Promoción del desarrollo de estudios e investigaciones en materia de seguridad pública y justicia.</t>
  </si>
  <si>
    <t>100% 
(4 seminarios, foros o conferencias)</t>
  </si>
  <si>
    <t>Porcentaje de avance en la ejecución de foros, seminarios, conferencias y otros afines.</t>
  </si>
  <si>
    <t>Actividad 3.4</t>
  </si>
  <si>
    <t>Celebración de convenios de colaboración con otras instancias de investigación.</t>
  </si>
  <si>
    <t>Porcentaje de convenios de colaboración suscritos con otras instancias de investigación.</t>
  </si>
  <si>
    <t>100%
(3 convenios)</t>
  </si>
  <si>
    <t>Generación de artículos de estudios e investigaciones en materia de seguridad pública y justicia.</t>
  </si>
  <si>
    <t>Porcentaje de ediciones publicadas de la revistas "Criminalidad y Violencia".</t>
  </si>
  <si>
    <t>100% 
(2 ediciones)</t>
  </si>
  <si>
    <t>243%  (438 encuestados)</t>
  </si>
  <si>
    <t>Universidad de la Policía del Estado de Sinaloa
E085 Fortalecimiento Institucional y Capacitación para la Seguridad Pública 
Indicadores de Resultados
01 de enero al 30 de junio de 2024</t>
  </si>
  <si>
    <t>20%
30 acreditados</t>
  </si>
  <si>
    <t>100% 
(40 instructores. Se tiene 30 instructores acreditados)</t>
  </si>
  <si>
    <t xml:space="preserve">20.88% 
(2200 egresados de profesionalización). </t>
  </si>
  <si>
    <t>Corregido, tenia y asi se mando con el 233% y es el 2.33%</t>
  </si>
  <si>
    <t>2.33 %
(140 docentes registrados)</t>
  </si>
  <si>
    <t>100% 
(2,200 Elementos)</t>
  </si>
  <si>
    <t xml:space="preserve">56.14%
</t>
  </si>
  <si>
    <t xml:space="preserve">53.33% 
(32 alumnos). </t>
  </si>
  <si>
    <t>100%
(2000 activos).</t>
  </si>
  <si>
    <t>90.91% 
(200 cadetes).</t>
  </si>
  <si>
    <t>41%. (336 alumnos matriculados)</t>
  </si>
  <si>
    <t>85%. (16 planes validados)</t>
  </si>
  <si>
    <t>107%. (86 convenios suscritos)</t>
  </si>
  <si>
    <t>100% 
(meta 80)</t>
  </si>
  <si>
    <t>90.91% 
(200 cadetes). 521 iniciaron la formación inicial. Culminaron</t>
  </si>
  <si>
    <t>100% 
(2,000 constancias)</t>
  </si>
  <si>
    <t>90.2%. (1,263 constancias expedidas)</t>
  </si>
  <si>
    <t>80%. (4 convenios)</t>
  </si>
  <si>
    <t>50.9%. (290 beecados)</t>
  </si>
  <si>
    <t>´-5%. (2,314 cadetes egresados de profesionalización)**</t>
  </si>
  <si>
    <t>105%. (2,314 elementos en formación inicial y en capacitaciones)</t>
  </si>
  <si>
    <t>89.6%. 1,793 culminaron formación continua.</t>
  </si>
  <si>
    <t>42.4%. (221 cadetes terminaron formación inicial de 521)</t>
  </si>
  <si>
    <t>Nota: * Se reporta 24% en base a los 521 que se encuentran en formación inicial.
** Devido a las causas externas de la UNIPOL como las elecciones presidenciales y otras causas no fue posible alcanzar las metas con el año anterior.
*** Devido a los recursos económicos solo se logró capacitar a 30 instructores.</t>
  </si>
  <si>
    <t>0%***</t>
  </si>
  <si>
    <t>9.1%. (12,448 horas clase)</t>
  </si>
  <si>
    <t>42.4%*. (Finalizaron 221)</t>
  </si>
  <si>
    <t>55.3%. (31 alumnos culminan en agosto Lic.)</t>
  </si>
  <si>
    <t>48%. 154 culminan posgrados en agosto.</t>
  </si>
  <si>
    <t>Nombre:</t>
  </si>
  <si>
    <t>Definición:</t>
  </si>
  <si>
    <t>Método de cálculo:</t>
  </si>
  <si>
    <t>Fórmula:</t>
  </si>
  <si>
    <t>Variable A:</t>
  </si>
  <si>
    <t>Variable B:</t>
  </si>
  <si>
    <t>Frecuencia de Medición</t>
  </si>
  <si>
    <t>Valor del: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</si>
  <si>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</si>
  <si>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</si>
  <si>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</si>
  <si>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</si>
  <si>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</si>
  <si>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</si>
  <si>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</si>
  <si>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</si>
  <si>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</si>
  <si>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</si>
  <si>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</si>
  <si>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</si>
  <si>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Indicador</t>
  </si>
  <si>
    <t>(A / B) * 100</t>
  </si>
  <si>
    <t>Iniciaron</t>
  </si>
  <si>
    <t>Variables acumuladas</t>
  </si>
  <si>
    <t>Actividad 1.3.1</t>
  </si>
  <si>
    <t>Porcentaje de convenios de profesionalización suscritos</t>
  </si>
  <si>
    <t>Mide el avance en la suscripción de los convenios de profesionalización programados para el año.</t>
  </si>
  <si>
    <t>Número de convenios de profesionalización suscritos</t>
  </si>
  <si>
    <t>Total de convenios de profesionalización programados</t>
  </si>
  <si>
    <t>Numerador</t>
  </si>
  <si>
    <t>Denominador</t>
  </si>
  <si>
    <t>Actividad 1.3.2</t>
  </si>
  <si>
    <t>Variación porcentual de los recursos económicos logrados vía convenios</t>
  </si>
  <si>
    <t>Mide el crecimiento o reducción (porcentual) de los recursos económicos estipulados en los convenios de profesionalización suscritos al periodo que se informa, respecto del monto alcanzado en el mismo periodo del año anterior</t>
  </si>
  <si>
    <t>Acumulado de los recursos económicos estipulados en los convenios suscritos al periodo</t>
  </si>
  <si>
    <t>Acumulado de los recursos económicos estipulados en los convenios suscritos al mismo periodo del año anterior</t>
  </si>
  <si>
    <t xml:space="preserve"> </t>
  </si>
  <si>
    <t>Porcentaje de horas-clase programadas</t>
  </si>
  <si>
    <t>Mide el avance en la programación de horas-clase, respecto de las horas plan acumuladas al periodo que se informa</t>
  </si>
  <si>
    <t>Número de horas-clase programadas acumuladas</t>
  </si>
  <si>
    <t>Total de horas-plan acumuladas</t>
  </si>
  <si>
    <t>Frecuencia de medición</t>
  </si>
  <si>
    <t>Porcentaje de cadetes formados</t>
  </si>
  <si>
    <t>Mide el avance en la formación de cadetes, respecto del total estimados a formar en el año</t>
  </si>
  <si>
    <t>Número de cadetes formados</t>
  </si>
  <si>
    <t>Total de cadetes estimados a formar en el año</t>
  </si>
  <si>
    <t>NOTA: 228 cadetes iniciaron formación inicial</t>
  </si>
  <si>
    <t>Terminaron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</si>
</sst>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* #,##0.00_-;\-&quot;$&quot;* #,##0.00_-;_-&quot;$&quot;* &quot;-&quot;??_-;_-@_-"/>
    <numFmt numFmtId="164" formatCode="0.0%"/>
    <numFmt numFmtId="165" formatCode="_-&quot;$&quot;* #,##0_-;\-&quot;$&quot;* #,##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11"/>
      <color theme="1"/>
      <name val="Arial"/>
      <family val="2"/>
    </font>
    <font>
      <b/>
      <sz val="5"/>
      <color rgb="FFFF0000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i/>
      <sz val="16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0"/>
      <name val="Times New Roman"/>
      <family val="1"/>
    </font>
    <font>
      <sz val="9"/>
      <color rgb="FF000000"/>
      <name val="Arial"/>
      <family val="2"/>
    </font>
    <font>
      <sz val="9"/>
      <color theme="0"/>
      <name val="Arial"/>
      <family val="2"/>
    </font>
    <font>
      <b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691C32"/>
        <bgColor indexed="64"/>
      </patternFill>
    </fill>
    <fill>
      <patternFill patternType="solid">
        <fgColor rgb="FFA5A8A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</fills>
  <borders count="30">
    <border>
      <left/>
      <right/>
      <top/>
      <bottom/>
      <diagonal/>
    </border>
    <border>
      <left style="thin">
        <color rgb="FF691C32"/>
      </left>
      <right/>
      <top style="thin">
        <color rgb="FF691C32"/>
      </top>
      <bottom style="thin">
        <color rgb="FF691C32"/>
      </bottom>
      <diagonal/>
    </border>
    <border>
      <left/>
      <right/>
      <top style="thin">
        <color rgb="FF691C32"/>
      </top>
      <bottom style="thin">
        <color rgb="FF691C32"/>
      </bottom>
      <diagonal/>
    </border>
    <border>
      <left/>
      <right style="thin">
        <color rgb="FF691C32"/>
      </right>
      <top style="thin">
        <color rgb="FF691C32"/>
      </top>
      <bottom style="thin">
        <color rgb="FF691C32"/>
      </bottom>
      <diagonal/>
    </border>
    <border>
      <left/>
      <right/>
      <top style="thin">
        <color rgb="FF691C3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5" fillId="3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10" fontId="3" fillId="0" borderId="0" xfId="0" applyNumberFormat="1" applyFont="1" applyAlignment="1">
      <alignment wrapText="1"/>
    </xf>
    <xf numFmtId="9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0" fontId="6" fillId="0" borderId="5" xfId="0" applyNumberFormat="1" applyFont="1" applyBorder="1" applyAlignment="1">
      <alignment horizontal="center" vertical="center" wrapText="1"/>
    </xf>
    <xf numFmtId="9" fontId="6" fillId="0" borderId="5" xfId="1" applyFont="1" applyBorder="1" applyAlignment="1">
      <alignment horizontal="center" vertical="center" wrapText="1"/>
    </xf>
    <xf numFmtId="10" fontId="6" fillId="0" borderId="5" xfId="1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9" fontId="6" fillId="0" borderId="0" xfId="0" applyNumberFormat="1" applyFont="1" applyAlignment="1">
      <alignment vertical="top" wrapText="1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top" wrapText="1"/>
    </xf>
    <xf numFmtId="0" fontId="6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4" borderId="12" xfId="0" applyFont="1" applyFill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/>
    <xf numFmtId="0" fontId="9" fillId="0" borderId="0" xfId="0" applyFont="1"/>
    <xf numFmtId="0" fontId="9" fillId="0" borderId="15" xfId="0" applyFont="1" applyBorder="1"/>
    <xf numFmtId="0" fontId="8" fillId="4" borderId="16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10" fillId="5" borderId="21" xfId="0" applyFont="1" applyFill="1" applyBorder="1" applyAlignment="1">
      <alignment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vertical="center" wrapText="1"/>
    </xf>
    <xf numFmtId="0" fontId="8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9" fontId="8" fillId="0" borderId="25" xfId="1" applyFont="1" applyBorder="1" applyAlignment="1">
      <alignment horizontal="center" vertical="center" wrapText="1"/>
    </xf>
    <xf numFmtId="9" fontId="11" fillId="0" borderId="25" xfId="1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9" fontId="13" fillId="0" borderId="25" xfId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8" fillId="4" borderId="16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vertical="center" wrapText="1"/>
    </xf>
    <xf numFmtId="0" fontId="8" fillId="4" borderId="29" xfId="0" applyFont="1" applyFill="1" applyBorder="1" applyAlignment="1">
      <alignment vertical="center" wrapText="1"/>
    </xf>
    <xf numFmtId="9" fontId="12" fillId="0" borderId="24" xfId="1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165" fontId="12" fillId="0" borderId="21" xfId="2" applyNumberFormat="1" applyFont="1" applyFill="1" applyBorder="1" applyAlignment="1">
      <alignment horizontal="center" vertical="center" wrapText="1"/>
    </xf>
    <xf numFmtId="9" fontId="12" fillId="0" borderId="21" xfId="1" applyFont="1" applyFill="1" applyBorder="1" applyAlignment="1">
      <alignment horizontal="center" vertical="center" wrapText="1"/>
    </xf>
    <xf numFmtId="165" fontId="13" fillId="0" borderId="21" xfId="2" applyNumberFormat="1" applyFont="1" applyFill="1" applyBorder="1" applyAlignment="1">
      <alignment horizontal="center" vertical="center" wrapText="1"/>
    </xf>
    <xf numFmtId="9" fontId="13" fillId="0" borderId="21" xfId="1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9" fontId="11" fillId="0" borderId="25" xfId="1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0"/>
  <tableStyles count="1" defaultTableStyle="TableStyleMedium9" defaultPivotStyle="PivotStyleLight16">
    <tableStyle name="Invisible" pivot="0" table="0" count="0" xr9:uid="{8F69638A-9AB5-427D-B53A-509853A6906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'Actividad 1.3.2'!$A$11</c:f>
              <c:strCache>
                <c:ptCount val="1"/>
                <c:pt idx="0">
                  <c:v>Numerador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'Actividad 1.3.2'!$B$10:$J$10</c15:sqref>
                  </c15:fullRef>
                </c:ext>
              </c:extLst>
              <c:f>('Actividad 1.3.2'!$D$10,'Actividad 1.3.2'!$G$10,'Actividad 1.3.2'!$J$10)</c:f>
              <c:strCache>
                <c:ptCount val="3"/>
                <c:pt idx="0">
                  <c:v>Mar.</c:v>
                </c:pt>
                <c:pt idx="1">
                  <c:v>Jun.</c:v>
                </c:pt>
                <c:pt idx="2">
                  <c:v>Sep.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'Actividad 1.3.2'!$B$11:$J$11</c15:sqref>
                  </c15:fullRef>
                </c:ext>
              </c:extLst>
              <c:f>('Actividad 1.3.2'!$D$11,'Actividad 1.3.2'!$G$11,'Actividad 1.3.2'!$J$11)</c:f>
              <c:numCache>
                <c:formatCode>General</c:formatCode>
                <c:ptCount val="3"/>
                <c:pt idx="0" formatCode="_-&quot;$&quot;* #,##0_-;\-&quot;$&quot;* #,##0_-;_-&quot;$&quot;* &quot;-&quot;??_-;_-@_-">
                  <c:v>10770764</c:v>
                </c:pt>
                <c:pt idx="1" formatCode="_-&quot;$&quot;* #,##0_-;\-&quot;$&quot;* #,##0_-;_-&quot;$&quot;* &quot;-&quot;??_-;_-@_-">
                  <c:v>18560671.710000001</c:v>
                </c:pt>
                <c:pt idx="2" formatCode="_-&quot;$&quot;* #,##0_-;\-&quot;$&quot;* #,##0_-;_-&quot;$&quot;* &quot;-&quot;??_-;_-@_-">
                  <c:v>42570839.519999996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F3-40B7-B3C9-ABDB7A712BD8}"/>
            </c:ext>
          </c:extLst>
        </c:ser>
        <c:ser>
          <c:idx val="1"/>
          <c:order val="1"/>
          <c:tx>
            <c:strRef>
              <c:f>'Actividad 1.3.2'!$A$12</c:f>
              <c:strCache>
                <c:ptCount val="1"/>
                <c:pt idx="0">
                  <c:v>Denominador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4.9028400597907328E-2"/>
                  <c:y val="-3.4532368884251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F3-40B7-B3C9-ABDB7A712B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'Actividad 1.3.2'!$B$10:$J$10</c15:sqref>
                  </c15:fullRef>
                </c:ext>
              </c:extLst>
              <c:f>('Actividad 1.3.2'!$D$10,'Actividad 1.3.2'!$G$10,'Actividad 1.3.2'!$J$10)</c:f>
              <c:strCache>
                <c:ptCount val="3"/>
                <c:pt idx="0">
                  <c:v>Mar.</c:v>
                </c:pt>
                <c:pt idx="1">
                  <c:v>Jun.</c:v>
                </c:pt>
                <c:pt idx="2">
                  <c:v>Sep.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'Actividad 1.3.2'!$B$12:$J$12</c15:sqref>
                  </c15:fullRef>
                </c:ext>
              </c:extLst>
              <c:f>('Actividad 1.3.2'!$D$12,'Actividad 1.3.2'!$G$12,'Actividad 1.3.2'!$J$12)</c:f>
              <c:numCache>
                <c:formatCode>General</c:formatCode>
                <c:ptCount val="3"/>
                <c:pt idx="0" formatCode="_-&quot;$&quot;* #,##0_-;\-&quot;$&quot;* #,##0_-;_-&quot;$&quot;* &quot;-&quot;??_-;_-@_-">
                  <c:v>6000000</c:v>
                </c:pt>
                <c:pt idx="1" formatCode="_-&quot;$&quot;* #,##0_-;\-&quot;$&quot;* #,##0_-;_-&quot;$&quot;* &quot;-&quot;??_-;_-@_-">
                  <c:v>12000000</c:v>
                </c:pt>
                <c:pt idx="2" formatCode="_-&quot;$&quot;* #,##0_-;\-&quot;$&quot;* #,##0_-;_-&quot;$&quot;* &quot;-&quot;??_-;_-@_-">
                  <c:v>40000000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F3-40B7-B3C9-ABDB7A712BD8}"/>
            </c:ext>
          </c:extLst>
        </c:ser>
        <c:ser>
          <c:idx val="2"/>
          <c:order val="2"/>
          <c:tx>
            <c:strRef>
              <c:f>'Actividad 1.3.2'!$A$13</c:f>
              <c:strCache>
                <c:ptCount val="1"/>
                <c:pt idx="0">
                  <c:v>Indicador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3.228699551569502E-2"/>
                  <c:y val="-4.6043158512334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F3-40B7-B3C9-ABDB7A712BD8}"/>
                </c:ext>
              </c:extLst>
            </c:dLbl>
            <c:dLbl>
              <c:idx val="1"/>
              <c:layout>
                <c:manualLayout>
                  <c:x val="-1.1958146487295346E-3"/>
                  <c:y val="-5.7553948140418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F3-40B7-B3C9-ABDB7A712BD8}"/>
                </c:ext>
              </c:extLst>
            </c:dLbl>
            <c:dLbl>
              <c:idx val="2"/>
              <c:layout>
                <c:manualLayout>
                  <c:x val="0"/>
                  <c:y val="-5.7553948140418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F3-40B7-B3C9-ABDB7A712B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'Actividad 1.3.2'!$B$10:$J$10</c15:sqref>
                  </c15:fullRef>
                </c:ext>
              </c:extLst>
              <c:f>('Actividad 1.3.2'!$D$10,'Actividad 1.3.2'!$G$10,'Actividad 1.3.2'!$J$10)</c:f>
              <c:strCache>
                <c:ptCount val="3"/>
                <c:pt idx="0">
                  <c:v>Mar.</c:v>
                </c:pt>
                <c:pt idx="1">
                  <c:v>Jun.</c:v>
                </c:pt>
                <c:pt idx="2">
                  <c:v>Sep.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'Actividad 1.3.2'!$B$13:$J$13</c15:sqref>
                  </c15:fullRef>
                </c:ext>
              </c:extLst>
              <c:f>('Actividad 1.3.2'!$D$13,'Actividad 1.3.2'!$G$13,'Actividad 1.3.2'!$J$13)</c:f>
              <c:numCache>
                <c:formatCode>General</c:formatCode>
                <c:ptCount val="3"/>
                <c:pt idx="0" formatCode="0%">
                  <c:v>0.7951273333333333</c:v>
                </c:pt>
                <c:pt idx="1" formatCode="0%">
                  <c:v>0.54672264250000002</c:v>
                </c:pt>
                <c:pt idx="2" formatCode="0%">
                  <c:v>6.427098799999989E-2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F3-40B7-B3C9-ABDB7A712B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37907919"/>
        <c:axId val="137908399"/>
        <c:axId val="0"/>
      </c:bar3DChart>
      <c:catAx>
        <c:axId val="137907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908399"/>
        <c:crosses val="autoZero"/>
        <c:auto val="1"/>
        <c:lblAlgn val="ctr"/>
        <c:lblOffset val="100"/>
        <c:noMultiLvlLbl val="0"/>
      </c:catAx>
      <c:valAx>
        <c:axId val="137908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907919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'Actividad 1.7'!$A$11</c:f>
              <c:strCache>
                <c:ptCount val="1"/>
                <c:pt idx="0">
                  <c:v>Terminaron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22-46C2-B0E6-427C0CEE63E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22-46C2-B0E6-427C0CEE63E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A22-46C2-B0E6-427C0CEE63E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A22-46C2-B0E6-427C0CEE63E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A22-46C2-B0E6-427C0CEE63E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A22-46C2-B0E6-427C0CEE63E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22-46C2-B0E6-427C0CEE63E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22-46C2-B0E6-427C0CEE63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'Actividad 1.7'!$B$10:$J$10</c:f>
              <c:strCache>
                <c:ptCount val="9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</c:strCache>
            </c:strRef>
          </c:cat>
          <c:val>
            <c:numRef>
              <c:f>'Actividad 1.7'!$B$11:$J$11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2-46C2-B0E6-427C0CEE63E8}"/>
            </c:ext>
          </c:extLst>
        </c:ser>
        <c:ser>
          <c:idx val="1"/>
          <c:order val="1"/>
          <c:tx>
            <c:strRef>
              <c:f>'Actividad 1.7'!$A$12</c:f>
              <c:strCache>
                <c:ptCount val="1"/>
                <c:pt idx="0">
                  <c:v>Iniciaron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22-46C2-B0E6-427C0CEE63E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22-46C2-B0E6-427C0CEE63E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22-46C2-B0E6-427C0CEE63E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A22-46C2-B0E6-427C0CEE63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'Actividad 1.7'!$B$10:$J$10</c:f>
              <c:strCache>
                <c:ptCount val="9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</c:strCache>
            </c:strRef>
          </c:cat>
          <c:val>
            <c:numRef>
              <c:f>'Actividad 1.7'!$B$12:$J$12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239</c:v>
                </c:pt>
                <c:pt idx="5">
                  <c:v>239</c:v>
                </c:pt>
                <c:pt idx="6">
                  <c:v>521</c:v>
                </c:pt>
                <c:pt idx="7">
                  <c:v>521</c:v>
                </c:pt>
                <c:pt idx="8">
                  <c:v>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22-46C2-B0E6-427C0CEE63E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08883519"/>
        <c:axId val="308883999"/>
      </c:barChart>
      <c:catAx>
        <c:axId val="308883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8883999"/>
        <c:crosses val="autoZero"/>
        <c:auto val="1"/>
        <c:lblAlgn val="ctr"/>
        <c:lblOffset val="100"/>
        <c:noMultiLvlLbl val="0"/>
      </c:catAx>
      <c:valAx>
        <c:axId val="30888399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08883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13</xdr:row>
      <xdr:rowOff>42862</xdr:rowOff>
    </xdr:from>
    <xdr:to>
      <xdr:col>12</xdr:col>
      <xdr:colOff>761999</xdr:colOff>
      <xdr:row>30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B678673-D0A8-4241-94A6-5A12E7A198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15</xdr:row>
      <xdr:rowOff>14287</xdr:rowOff>
    </xdr:from>
    <xdr:to>
      <xdr:col>12</xdr:col>
      <xdr:colOff>647700</xdr:colOff>
      <xdr:row>29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A367736-C20F-0206-73EA-746FA19B48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elitosssss\Documents\INDICADORES\SAF\3%20TRIMESTRE\3T%20INDICADORES%202024.xlsx" TargetMode="External"/><Relationship Id="rId1" Type="http://schemas.openxmlformats.org/officeDocument/2006/relationships/externalLinkPath" Target="3T%20INDICADOR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  <sheetName val="Fin"/>
      <sheetName val="Propósito 1.1"/>
      <sheetName val="Propósito 1.2"/>
      <sheetName val="Propósito 1.3"/>
      <sheetName val="Propósito 1.4"/>
      <sheetName val="Componente 1"/>
      <sheetName val="Componente 2"/>
      <sheetName val="Componente 3"/>
      <sheetName val="Actividad 1.1.1"/>
      <sheetName val="Actividad 1.1.2"/>
      <sheetName val="Actividad 1.2"/>
      <sheetName val="Actividad 1.3.1"/>
      <sheetName val="Actividad 1.3.2"/>
      <sheetName val="Actividad 1.4"/>
      <sheetName val="Actividad 1.5.1"/>
      <sheetName val="Actividad 1.5.2"/>
      <sheetName val="Actividad 1.6"/>
      <sheetName val="Actividad 1.7"/>
      <sheetName val="Actividad 1.8.1"/>
      <sheetName val="Actividad 1.8.2"/>
      <sheetName val="Actividad 1.9.1"/>
      <sheetName val="Actividad 1.9.2"/>
      <sheetName val="Actividad 2.2"/>
      <sheetName val="Actividad 2.3"/>
      <sheetName val="Actividad 2.4"/>
      <sheetName val="Actividad 2.5.1"/>
      <sheetName val="Actividad 2.5.2"/>
      <sheetName val="Actividad 2.6"/>
      <sheetName val="Actividad 2.7.1"/>
      <sheetName val="Actividad 2.7.2"/>
      <sheetName val="Actividad 2.7.3"/>
      <sheetName val="Actividad 2.8"/>
      <sheetName val="Actividad 2.9"/>
      <sheetName val="Actividad 2.10"/>
      <sheetName val="Actividad 3.2"/>
      <sheetName val="Actividad 3.3"/>
      <sheetName val="Actividad 3.4"/>
      <sheetName val="Hoja3"/>
    </sheetNames>
    <sheetDataSet>
      <sheetData sheetId="0">
        <row r="182">
          <cell r="D182">
            <v>24</v>
          </cell>
          <cell r="G182">
            <v>70</v>
          </cell>
          <cell r="J182">
            <v>86</v>
          </cell>
        </row>
        <row r="183">
          <cell r="D183">
            <v>20</v>
          </cell>
          <cell r="G183">
            <v>40</v>
          </cell>
        </row>
        <row r="197">
          <cell r="D197">
            <v>10770764</v>
          </cell>
          <cell r="G197">
            <v>18560671.710000001</v>
          </cell>
          <cell r="J197">
            <v>42570839.519999996</v>
          </cell>
          <cell r="M197">
            <v>42570839.519999996</v>
          </cell>
        </row>
        <row r="198">
          <cell r="D198">
            <v>6000000</v>
          </cell>
          <cell r="G198">
            <v>12000000</v>
          </cell>
          <cell r="M198">
            <v>40000000</v>
          </cell>
        </row>
        <row r="199">
          <cell r="M199">
            <v>6.427098799999989E-2</v>
          </cell>
        </row>
        <row r="257">
          <cell r="B257">
            <v>0</v>
          </cell>
          <cell r="C257">
            <v>0</v>
          </cell>
          <cell r="D257">
            <v>40</v>
          </cell>
          <cell r="E257">
            <v>0</v>
          </cell>
          <cell r="F257">
            <v>0</v>
          </cell>
          <cell r="G257">
            <v>3800</v>
          </cell>
          <cell r="H257">
            <v>0</v>
          </cell>
          <cell r="I257">
            <v>0</v>
          </cell>
          <cell r="J257">
            <v>12448</v>
          </cell>
          <cell r="K257">
            <v>0</v>
          </cell>
          <cell r="L257">
            <v>0</v>
          </cell>
          <cell r="M257">
            <v>12448</v>
          </cell>
        </row>
        <row r="258">
          <cell r="B258">
            <v>950</v>
          </cell>
          <cell r="C258">
            <v>1900</v>
          </cell>
          <cell r="D258">
            <v>2850</v>
          </cell>
          <cell r="E258">
            <v>3800</v>
          </cell>
          <cell r="F258">
            <v>4750</v>
          </cell>
          <cell r="G258">
            <v>5700</v>
          </cell>
          <cell r="H258">
            <v>6650</v>
          </cell>
          <cell r="I258">
            <v>7600</v>
          </cell>
          <cell r="K258">
            <v>9500</v>
          </cell>
          <cell r="L258">
            <v>10450</v>
          </cell>
          <cell r="M258">
            <v>11400</v>
          </cell>
        </row>
        <row r="259">
          <cell r="K259">
            <v>0</v>
          </cell>
          <cell r="L259">
            <v>0</v>
          </cell>
          <cell r="M259">
            <v>1.0919298245614035</v>
          </cell>
        </row>
        <row r="272"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K272">
            <v>221</v>
          </cell>
          <cell r="L272">
            <v>221</v>
          </cell>
          <cell r="M272">
            <v>200</v>
          </cell>
        </row>
        <row r="273"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239</v>
          </cell>
          <cell r="G273">
            <v>239</v>
          </cell>
          <cell r="K273">
            <v>561</v>
          </cell>
          <cell r="L273">
            <v>561</v>
          </cell>
          <cell r="M273">
            <v>220</v>
          </cell>
        </row>
        <row r="274">
          <cell r="B274" t="e">
            <v>#DIV/0!</v>
          </cell>
          <cell r="C274" t="e">
            <v>#DIV/0!</v>
          </cell>
          <cell r="D274" t="e">
            <v>#DIV/0!</v>
          </cell>
          <cell r="E274" t="e">
            <v>#DIV/0!</v>
          </cell>
        </row>
      </sheetData>
      <sheetData sheetId="1"/>
      <sheetData sheetId="2">
        <row r="10">
          <cell r="B10" t="str">
            <v>Ene.</v>
          </cell>
          <cell r="C10" t="str">
            <v>Feb.</v>
          </cell>
          <cell r="D10" t="str">
            <v>Mar.</v>
          </cell>
          <cell r="E10" t="str">
            <v>Abr.</v>
          </cell>
          <cell r="F10" t="str">
            <v>May.</v>
          </cell>
          <cell r="G10" t="str">
            <v>Jun.</v>
          </cell>
          <cell r="H10" t="str">
            <v>Jul.</v>
          </cell>
          <cell r="I10" t="str">
            <v>Ago.</v>
          </cell>
          <cell r="J10" t="str">
            <v>Sep.</v>
          </cell>
        </row>
        <row r="11">
          <cell r="A11" t="str">
            <v>Formados</v>
          </cell>
          <cell r="B11">
            <v>24</v>
          </cell>
          <cell r="C11">
            <v>30</v>
          </cell>
          <cell r="D11">
            <v>30</v>
          </cell>
          <cell r="E11">
            <v>271</v>
          </cell>
          <cell r="F11">
            <v>758</v>
          </cell>
          <cell r="G11">
            <v>1086</v>
          </cell>
          <cell r="H11">
            <v>1767</v>
          </cell>
          <cell r="I11">
            <v>1997</v>
          </cell>
          <cell r="J11">
            <v>2336</v>
          </cell>
        </row>
        <row r="12">
          <cell r="A12" t="str">
            <v>FI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230</v>
          </cell>
          <cell r="G12">
            <v>230</v>
          </cell>
          <cell r="H12">
            <v>504</v>
          </cell>
          <cell r="I12">
            <v>527</v>
          </cell>
          <cell r="J12">
            <v>521</v>
          </cell>
        </row>
        <row r="13">
          <cell r="A13" t="str">
            <v>FC</v>
          </cell>
          <cell r="B13">
            <v>0</v>
          </cell>
          <cell r="C13">
            <v>6</v>
          </cell>
          <cell r="D13">
            <v>6</v>
          </cell>
          <cell r="E13">
            <v>69</v>
          </cell>
          <cell r="F13">
            <v>69</v>
          </cell>
          <cell r="G13">
            <v>183</v>
          </cell>
          <cell r="H13">
            <v>364</v>
          </cell>
          <cell r="I13">
            <v>364</v>
          </cell>
          <cell r="J13">
            <v>540</v>
          </cell>
        </row>
        <row r="14">
          <cell r="A14" t="str">
            <v>CBFP</v>
          </cell>
          <cell r="B14">
            <v>24</v>
          </cell>
          <cell r="C14">
            <v>24</v>
          </cell>
          <cell r="D14">
            <v>24</v>
          </cell>
          <cell r="E14">
            <v>202</v>
          </cell>
          <cell r="F14">
            <v>459</v>
          </cell>
          <cell r="G14">
            <v>673</v>
          </cell>
          <cell r="H14">
            <v>899</v>
          </cell>
          <cell r="I14">
            <v>1106</v>
          </cell>
          <cell r="J14">
            <v>1275</v>
          </cell>
        </row>
        <row r="15">
          <cell r="A15" t="str">
            <v>A Formar en el Año</v>
          </cell>
          <cell r="B15">
            <v>183.33333333333334</v>
          </cell>
          <cell r="C15">
            <v>366.66666666666669</v>
          </cell>
          <cell r="D15">
            <v>550</v>
          </cell>
          <cell r="E15">
            <v>733.33333333333337</v>
          </cell>
          <cell r="F15">
            <v>916.66666666666674</v>
          </cell>
          <cell r="G15">
            <v>1100</v>
          </cell>
          <cell r="H15">
            <v>1283.3333333333333</v>
          </cell>
          <cell r="I15">
            <v>1466.6666666666665</v>
          </cell>
          <cell r="J15">
            <v>1649.9999999999998</v>
          </cell>
        </row>
        <row r="16">
          <cell r="A16" t="str">
            <v>Indicador</v>
          </cell>
          <cell r="B16">
            <v>0.13090909090909089</v>
          </cell>
          <cell r="C16">
            <v>8.1818181818181818E-2</v>
          </cell>
          <cell r="D16">
            <v>5.4545454545454543E-2</v>
          </cell>
          <cell r="E16">
            <v>0.36954545454545451</v>
          </cell>
          <cell r="F16">
            <v>0.82690909090909082</v>
          </cell>
          <cell r="G16">
            <v>0.9872727272727273</v>
          </cell>
          <cell r="H16">
            <v>1.376883116883117</v>
          </cell>
          <cell r="I16">
            <v>1.3615909090909093</v>
          </cell>
          <cell r="J16">
            <v>1.415757575757576</v>
          </cell>
        </row>
      </sheetData>
      <sheetData sheetId="3"/>
      <sheetData sheetId="4"/>
      <sheetData sheetId="5">
        <row r="10">
          <cell r="B10" t="str">
            <v>Ene.</v>
          </cell>
          <cell r="C10" t="str">
            <v>Feb.</v>
          </cell>
          <cell r="D10" t="str">
            <v>Mar.</v>
          </cell>
          <cell r="E10" t="str">
            <v>Abr.</v>
          </cell>
          <cell r="F10" t="str">
            <v>May.</v>
          </cell>
          <cell r="G10" t="str">
            <v>Jun.</v>
          </cell>
          <cell r="H10" t="str">
            <v>Jul.</v>
          </cell>
          <cell r="I10" t="str">
            <v>Ago.</v>
          </cell>
          <cell r="J10" t="str">
            <v>Sep.</v>
          </cell>
        </row>
        <row r="11">
          <cell r="A11" t="str">
            <v>Terminaron FC</v>
          </cell>
          <cell r="B11">
            <v>24</v>
          </cell>
          <cell r="C11">
            <v>30</v>
          </cell>
          <cell r="D11">
            <v>30</v>
          </cell>
          <cell r="E11">
            <v>271</v>
          </cell>
          <cell r="F11">
            <v>528</v>
          </cell>
          <cell r="G11">
            <v>856</v>
          </cell>
          <cell r="H11">
            <v>1263</v>
          </cell>
          <cell r="I11">
            <v>1470</v>
          </cell>
          <cell r="J11">
            <v>1815</v>
          </cell>
        </row>
        <row r="12">
          <cell r="A12" t="str">
            <v>FC</v>
          </cell>
          <cell r="B12">
            <v>0</v>
          </cell>
          <cell r="C12">
            <v>6</v>
          </cell>
          <cell r="D12">
            <v>6</v>
          </cell>
          <cell r="E12">
            <v>69</v>
          </cell>
          <cell r="F12">
            <v>69</v>
          </cell>
          <cell r="G12">
            <v>183</v>
          </cell>
          <cell r="H12">
            <v>364</v>
          </cell>
          <cell r="I12">
            <v>364</v>
          </cell>
          <cell r="J12">
            <v>540</v>
          </cell>
        </row>
        <row r="13">
          <cell r="A13" t="str">
            <v>CBFP</v>
          </cell>
          <cell r="B13">
            <v>24</v>
          </cell>
          <cell r="C13">
            <v>24</v>
          </cell>
          <cell r="D13">
            <v>24</v>
          </cell>
          <cell r="E13">
            <v>202</v>
          </cell>
          <cell r="F13">
            <v>459</v>
          </cell>
          <cell r="G13">
            <v>673</v>
          </cell>
          <cell r="H13">
            <v>899</v>
          </cell>
          <cell r="I13">
            <v>1106</v>
          </cell>
          <cell r="J13">
            <v>1275</v>
          </cell>
        </row>
        <row r="14">
          <cell r="A14" t="str">
            <v>Inician FC</v>
          </cell>
          <cell r="B14">
            <v>166.66666666666666</v>
          </cell>
          <cell r="C14">
            <v>333.33333333333331</v>
          </cell>
          <cell r="D14">
            <v>500</v>
          </cell>
          <cell r="E14">
            <v>666.66666666666663</v>
          </cell>
          <cell r="F14">
            <v>833.33333333333326</v>
          </cell>
          <cell r="G14">
            <v>999.99999999999989</v>
          </cell>
          <cell r="H14">
            <v>1166.6666666666665</v>
          </cell>
          <cell r="I14">
            <v>1333.3333333333333</v>
          </cell>
          <cell r="J14">
            <v>1500</v>
          </cell>
        </row>
        <row r="15">
          <cell r="A15" t="str">
            <v>Indicador</v>
          </cell>
          <cell r="B15">
            <v>0.14400000000000002</v>
          </cell>
          <cell r="C15">
            <v>9.0000000000000011E-2</v>
          </cell>
          <cell r="D15">
            <v>0.06</v>
          </cell>
          <cell r="E15">
            <v>0.40650000000000003</v>
          </cell>
          <cell r="F15">
            <v>0.63360000000000005</v>
          </cell>
          <cell r="G15">
            <v>0.85600000000000009</v>
          </cell>
          <cell r="H15">
            <v>1.0825714285714287</v>
          </cell>
          <cell r="I15">
            <v>1.1025</v>
          </cell>
          <cell r="J15">
            <v>1.21</v>
          </cell>
        </row>
      </sheetData>
      <sheetData sheetId="6">
        <row r="10">
          <cell r="F10" t="str">
            <v>May.</v>
          </cell>
          <cell r="G10" t="str">
            <v>Jun.</v>
          </cell>
          <cell r="H10" t="str">
            <v>Jul.</v>
          </cell>
          <cell r="I10" t="str">
            <v>Ago.</v>
          </cell>
          <cell r="J10" t="str">
            <v>Sep.</v>
          </cell>
        </row>
        <row r="11">
          <cell r="A11" t="str">
            <v>Terminanron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127</v>
          </cell>
        </row>
        <row r="12">
          <cell r="A12" t="str">
            <v>Iniciaron</v>
          </cell>
          <cell r="F12">
            <v>239</v>
          </cell>
          <cell r="G12">
            <v>239</v>
          </cell>
          <cell r="H12">
            <v>527</v>
          </cell>
          <cell r="I12">
            <v>561</v>
          </cell>
          <cell r="J12">
            <v>561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B10" t="str">
            <v>Ene.</v>
          </cell>
          <cell r="C10" t="str">
            <v>Feb.</v>
          </cell>
          <cell r="D10" t="str">
            <v>Mar.</v>
          </cell>
          <cell r="E10" t="str">
            <v>Abr.</v>
          </cell>
          <cell r="F10" t="str">
            <v>May.</v>
          </cell>
          <cell r="G10" t="str">
            <v>Jun.</v>
          </cell>
          <cell r="H10" t="str">
            <v>Jul.</v>
          </cell>
          <cell r="I10" t="str">
            <v>Ago.</v>
          </cell>
          <cell r="J10" t="str">
            <v>Sep.</v>
          </cell>
        </row>
        <row r="11">
          <cell r="A11" t="str">
            <v>Numerador</v>
          </cell>
          <cell r="D11">
            <v>10770764</v>
          </cell>
          <cell r="E11">
            <v>0</v>
          </cell>
          <cell r="F11">
            <v>0</v>
          </cell>
          <cell r="G11">
            <v>18560671.710000001</v>
          </cell>
          <cell r="H11">
            <v>0</v>
          </cell>
          <cell r="I11">
            <v>0</v>
          </cell>
          <cell r="J11">
            <v>42570839.519999996</v>
          </cell>
        </row>
        <row r="12">
          <cell r="A12" t="str">
            <v>Denominador</v>
          </cell>
          <cell r="D12">
            <v>6000000</v>
          </cell>
          <cell r="E12">
            <v>0</v>
          </cell>
          <cell r="F12">
            <v>0</v>
          </cell>
          <cell r="G12">
            <v>12000000</v>
          </cell>
          <cell r="H12">
            <v>0</v>
          </cell>
          <cell r="I12">
            <v>0</v>
          </cell>
          <cell r="J12">
            <v>26000000</v>
          </cell>
        </row>
        <row r="13">
          <cell r="A13" t="str">
            <v>Indicador</v>
          </cell>
          <cell r="D13">
            <v>0.7951273333333333</v>
          </cell>
          <cell r="G13">
            <v>0.54672264250000002</v>
          </cell>
          <cell r="J13">
            <v>0.63733998153846139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55"/>
  <sheetViews>
    <sheetView tabSelected="1" topLeftCell="A38" zoomScale="120" zoomScaleNormal="120" workbookViewId="0">
      <selection activeCell="O42" sqref="O42"/>
    </sheetView>
  </sheetViews>
  <sheetFormatPr baseColWidth="10" defaultColWidth="9.140625" defaultRowHeight="14.25" x14ac:dyDescent="0.2"/>
  <cols>
    <col min="1" max="1" width="11.28515625" style="1" customWidth="1"/>
    <col min="2" max="2" width="17.5703125" style="1" customWidth="1"/>
    <col min="3" max="3" width="13.7109375" style="1" customWidth="1"/>
    <col min="4" max="4" width="9.140625" style="1" customWidth="1"/>
    <col min="5" max="5" width="9.7109375" style="1" customWidth="1"/>
    <col min="6" max="6" width="10.140625" style="1" customWidth="1"/>
    <col min="7" max="7" width="12.28515625" style="1" customWidth="1"/>
    <col min="8" max="8" width="7.140625" style="1" customWidth="1"/>
    <col min="9" max="9" width="6.7109375" style="1" customWidth="1"/>
    <col min="10" max="10" width="11" style="1" bestFit="1" customWidth="1"/>
    <col min="11" max="11" width="6.7109375" style="1" customWidth="1"/>
    <col min="12" max="12" width="11.28515625" style="1" customWidth="1"/>
    <col min="13" max="17" width="9.140625" style="1"/>
    <col min="18" max="18" width="10" style="1" bestFit="1" customWidth="1"/>
    <col min="19" max="16384" width="9.140625" style="1"/>
  </cols>
  <sheetData>
    <row r="1" spans="1:12" ht="58.5" customHeight="1" x14ac:dyDescent="0.2">
      <c r="A1" s="22" t="s">
        <v>133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ht="3.7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17.25" customHeight="1" x14ac:dyDescent="0.2">
      <c r="A3" s="21" t="s">
        <v>0</v>
      </c>
      <c r="B3" s="21" t="s">
        <v>1</v>
      </c>
      <c r="C3" s="21" t="s">
        <v>2</v>
      </c>
      <c r="D3" s="21"/>
      <c r="E3" s="21"/>
      <c r="F3" s="21"/>
      <c r="G3" s="21" t="s">
        <v>3</v>
      </c>
      <c r="H3" s="21"/>
      <c r="I3" s="21"/>
      <c r="J3" s="21"/>
      <c r="K3" s="21"/>
      <c r="L3" s="21"/>
    </row>
    <row r="4" spans="1:12" ht="21.75" customHeight="1" x14ac:dyDescent="0.2">
      <c r="A4" s="21"/>
      <c r="B4" s="21"/>
      <c r="C4" s="21" t="s">
        <v>4</v>
      </c>
      <c r="D4" s="21" t="s">
        <v>21</v>
      </c>
      <c r="E4" s="21" t="s">
        <v>5</v>
      </c>
      <c r="F4" s="21" t="s">
        <v>6</v>
      </c>
      <c r="G4" s="21" t="s">
        <v>22</v>
      </c>
      <c r="H4" s="21" t="s">
        <v>7</v>
      </c>
      <c r="I4" s="21"/>
      <c r="J4" s="21"/>
      <c r="K4" s="21"/>
      <c r="L4" s="21" t="s">
        <v>8</v>
      </c>
    </row>
    <row r="5" spans="1:12" ht="21.75" customHeight="1" x14ac:dyDescent="0.2">
      <c r="A5" s="21"/>
      <c r="B5" s="21"/>
      <c r="C5" s="21"/>
      <c r="D5" s="21"/>
      <c r="E5" s="21"/>
      <c r="F5" s="21"/>
      <c r="G5" s="21"/>
      <c r="H5" s="2" t="s">
        <v>9</v>
      </c>
      <c r="I5" s="2" t="s">
        <v>10</v>
      </c>
      <c r="J5" s="2" t="s">
        <v>11</v>
      </c>
      <c r="K5" s="2" t="s">
        <v>12</v>
      </c>
      <c r="L5" s="21"/>
    </row>
    <row r="6" spans="1:12" s="4" customFormat="1" ht="123.75" x14ac:dyDescent="0.25">
      <c r="A6" s="3" t="s">
        <v>13</v>
      </c>
      <c r="B6" s="13" t="s">
        <v>33</v>
      </c>
      <c r="C6" s="3" t="s">
        <v>34</v>
      </c>
      <c r="D6" s="3" t="s">
        <v>14</v>
      </c>
      <c r="E6" s="3" t="s">
        <v>15</v>
      </c>
      <c r="F6" s="3" t="s">
        <v>23</v>
      </c>
      <c r="G6" s="11" t="s">
        <v>139</v>
      </c>
      <c r="H6" s="7">
        <v>0</v>
      </c>
      <c r="I6" s="7">
        <v>0</v>
      </c>
      <c r="J6" s="8" t="s">
        <v>154</v>
      </c>
      <c r="K6" s="8"/>
      <c r="L6" s="9">
        <v>1.05</v>
      </c>
    </row>
    <row r="7" spans="1:12" s="4" customFormat="1" ht="58.5" customHeight="1" x14ac:dyDescent="0.25">
      <c r="A7" s="18" t="s">
        <v>16</v>
      </c>
      <c r="B7" s="16" t="s">
        <v>35</v>
      </c>
      <c r="C7" s="3" t="s">
        <v>36</v>
      </c>
      <c r="D7" s="3" t="s">
        <v>14</v>
      </c>
      <c r="E7" s="3" t="s">
        <v>15</v>
      </c>
      <c r="F7" s="3" t="s">
        <v>23</v>
      </c>
      <c r="G7" s="11" t="s">
        <v>140</v>
      </c>
      <c r="H7" s="7">
        <v>0</v>
      </c>
      <c r="I7" s="7">
        <v>0</v>
      </c>
      <c r="J7" s="7" t="s">
        <v>161</v>
      </c>
      <c r="K7" s="8"/>
      <c r="L7" s="9">
        <v>0.55300000000000005</v>
      </c>
    </row>
    <row r="8" spans="1:12" s="4" customFormat="1" ht="68.25" customHeight="1" x14ac:dyDescent="0.25">
      <c r="A8" s="18"/>
      <c r="B8" s="19"/>
      <c r="C8" s="3" t="s">
        <v>37</v>
      </c>
      <c r="D8" s="3" t="s">
        <v>14</v>
      </c>
      <c r="E8" s="3" t="s">
        <v>15</v>
      </c>
      <c r="F8" s="3" t="s">
        <v>23</v>
      </c>
      <c r="G8" s="11" t="s">
        <v>141</v>
      </c>
      <c r="H8" s="7">
        <v>0</v>
      </c>
      <c r="I8" s="7">
        <v>0</v>
      </c>
      <c r="J8" s="8" t="s">
        <v>162</v>
      </c>
      <c r="K8" s="8"/>
      <c r="L8" s="9">
        <v>0.48</v>
      </c>
    </row>
    <row r="9" spans="1:12" s="4" customFormat="1" ht="64.5" customHeight="1" x14ac:dyDescent="0.25">
      <c r="A9" s="18"/>
      <c r="B9" s="19"/>
      <c r="C9" s="3" t="s">
        <v>38</v>
      </c>
      <c r="D9" s="3" t="s">
        <v>14</v>
      </c>
      <c r="E9" s="3" t="s">
        <v>15</v>
      </c>
      <c r="F9" s="3" t="s">
        <v>23</v>
      </c>
      <c r="G9" s="11" t="s">
        <v>142</v>
      </c>
      <c r="H9" s="7">
        <v>0</v>
      </c>
      <c r="I9" s="7">
        <v>0</v>
      </c>
      <c r="J9" s="8" t="s">
        <v>155</v>
      </c>
      <c r="K9" s="8"/>
      <c r="L9" s="9">
        <v>0.89600000000000002</v>
      </c>
    </row>
    <row r="10" spans="1:12" s="4" customFormat="1" ht="60.75" customHeight="1" x14ac:dyDescent="0.25">
      <c r="A10" s="18"/>
      <c r="B10" s="17"/>
      <c r="C10" s="3" t="s">
        <v>39</v>
      </c>
      <c r="D10" s="3" t="s">
        <v>14</v>
      </c>
      <c r="E10" s="3" t="s">
        <v>15</v>
      </c>
      <c r="F10" s="3" t="s">
        <v>23</v>
      </c>
      <c r="G10" s="11" t="s">
        <v>143</v>
      </c>
      <c r="H10" s="7">
        <v>0</v>
      </c>
      <c r="I10" s="7">
        <v>0</v>
      </c>
      <c r="J10" s="7" t="s">
        <v>156</v>
      </c>
      <c r="K10" s="8"/>
      <c r="L10" s="9">
        <v>0.42399999999999999</v>
      </c>
    </row>
    <row r="11" spans="1:12" s="4" customFormat="1" ht="67.5" x14ac:dyDescent="0.25">
      <c r="A11" s="3" t="s">
        <v>17</v>
      </c>
      <c r="B11" s="13" t="s">
        <v>40</v>
      </c>
      <c r="C11" s="3" t="s">
        <v>41</v>
      </c>
      <c r="D11" s="3" t="s">
        <v>14</v>
      </c>
      <c r="E11" s="3" t="s">
        <v>42</v>
      </c>
      <c r="F11" s="3" t="s">
        <v>26</v>
      </c>
      <c r="G11" s="11" t="s">
        <v>136</v>
      </c>
      <c r="H11" s="7">
        <v>0</v>
      </c>
      <c r="I11" s="7">
        <v>0</v>
      </c>
      <c r="J11" s="8" t="s">
        <v>153</v>
      </c>
      <c r="K11" s="8"/>
      <c r="L11" s="7">
        <v>-0.05</v>
      </c>
    </row>
    <row r="12" spans="1:12" s="4" customFormat="1" ht="85.5" customHeight="1" x14ac:dyDescent="0.25">
      <c r="A12" s="3" t="s">
        <v>27</v>
      </c>
      <c r="B12" s="13" t="s">
        <v>43</v>
      </c>
      <c r="C12" s="3" t="s">
        <v>60</v>
      </c>
      <c r="D12" s="3" t="s">
        <v>14</v>
      </c>
      <c r="E12" s="3" t="s">
        <v>42</v>
      </c>
      <c r="F12" s="3" t="s">
        <v>26</v>
      </c>
      <c r="G12" s="12">
        <v>0.21429999999999999</v>
      </c>
      <c r="H12" s="7">
        <v>0</v>
      </c>
      <c r="I12" s="7">
        <v>0</v>
      </c>
      <c r="J12" s="8" t="s">
        <v>144</v>
      </c>
      <c r="K12" s="8"/>
      <c r="L12" s="7">
        <v>0.40500000000000003</v>
      </c>
    </row>
    <row r="13" spans="1:12" s="4" customFormat="1" ht="38.25" customHeight="1" x14ac:dyDescent="0.25">
      <c r="A13" s="3" t="s">
        <v>28</v>
      </c>
      <c r="B13" s="13" t="s">
        <v>44</v>
      </c>
      <c r="C13" s="3" t="s">
        <v>45</v>
      </c>
      <c r="D13" s="3" t="s">
        <v>14</v>
      </c>
      <c r="E13" s="3" t="s">
        <v>15</v>
      </c>
      <c r="F13" s="3" t="s">
        <v>26</v>
      </c>
      <c r="G13" s="11" t="s">
        <v>46</v>
      </c>
      <c r="H13" s="7">
        <v>0</v>
      </c>
      <c r="I13" s="7">
        <v>0.5</v>
      </c>
      <c r="J13" s="7">
        <v>0</v>
      </c>
      <c r="K13" s="8"/>
      <c r="L13" s="9">
        <v>0.5</v>
      </c>
    </row>
    <row r="14" spans="1:12" s="4" customFormat="1" ht="67.5" x14ac:dyDescent="0.25">
      <c r="A14" s="18" t="s">
        <v>20</v>
      </c>
      <c r="B14" s="16" t="s">
        <v>47</v>
      </c>
      <c r="C14" s="3" t="s">
        <v>58</v>
      </c>
      <c r="D14" s="3" t="s">
        <v>18</v>
      </c>
      <c r="E14" s="3" t="s">
        <v>15</v>
      </c>
      <c r="F14" s="3" t="s">
        <v>19</v>
      </c>
      <c r="G14" s="11" t="s">
        <v>48</v>
      </c>
      <c r="H14" s="7" t="s">
        <v>132</v>
      </c>
      <c r="I14" s="7">
        <v>0</v>
      </c>
      <c r="J14" s="7">
        <v>0</v>
      </c>
      <c r="K14" s="8"/>
      <c r="L14" s="7">
        <v>2.4300000000000002</v>
      </c>
    </row>
    <row r="15" spans="1:12" s="4" customFormat="1" ht="78.75" x14ac:dyDescent="0.25">
      <c r="A15" s="18"/>
      <c r="B15" s="17"/>
      <c r="C15" s="3" t="s">
        <v>59</v>
      </c>
      <c r="D15" s="3" t="s">
        <v>18</v>
      </c>
      <c r="E15" s="3" t="s">
        <v>15</v>
      </c>
      <c r="F15" s="3" t="s">
        <v>19</v>
      </c>
      <c r="G15" s="11" t="s">
        <v>49</v>
      </c>
      <c r="H15" s="7">
        <v>1</v>
      </c>
      <c r="I15" s="7">
        <v>0</v>
      </c>
      <c r="J15" s="7">
        <v>0</v>
      </c>
      <c r="K15" s="8"/>
      <c r="L15" s="7">
        <v>1</v>
      </c>
    </row>
    <row r="16" spans="1:12" s="4" customFormat="1" ht="101.25" x14ac:dyDescent="0.25">
      <c r="A16" s="3" t="s">
        <v>24</v>
      </c>
      <c r="B16" s="13" t="s">
        <v>61</v>
      </c>
      <c r="C16" s="3" t="s">
        <v>50</v>
      </c>
      <c r="D16" s="3" t="s">
        <v>18</v>
      </c>
      <c r="E16" s="3" t="s">
        <v>15</v>
      </c>
      <c r="F16" s="3" t="s">
        <v>19</v>
      </c>
      <c r="G16" s="11" t="s">
        <v>51</v>
      </c>
      <c r="H16" s="7">
        <v>0</v>
      </c>
      <c r="I16" s="7">
        <v>0</v>
      </c>
      <c r="J16" s="7" t="s">
        <v>145</v>
      </c>
      <c r="K16" s="8"/>
      <c r="L16" s="7">
        <v>0.85</v>
      </c>
    </row>
    <row r="17" spans="1:13" s="4" customFormat="1" ht="45" x14ac:dyDescent="0.25">
      <c r="A17" s="18" t="s">
        <v>25</v>
      </c>
      <c r="B17" s="16" t="s">
        <v>56</v>
      </c>
      <c r="C17" s="3" t="s">
        <v>52</v>
      </c>
      <c r="D17" s="3" t="s">
        <v>18</v>
      </c>
      <c r="E17" s="3" t="s">
        <v>15</v>
      </c>
      <c r="F17" s="3" t="s">
        <v>19</v>
      </c>
      <c r="G17" s="11" t="s">
        <v>147</v>
      </c>
      <c r="H17" s="7">
        <v>0.9</v>
      </c>
      <c r="I17" s="7">
        <v>0.875</v>
      </c>
      <c r="J17" s="8" t="s">
        <v>146</v>
      </c>
      <c r="K17" s="8"/>
      <c r="L17" s="7">
        <v>1.07</v>
      </c>
    </row>
    <row r="18" spans="1:13" s="4" customFormat="1" ht="67.5" x14ac:dyDescent="0.25">
      <c r="A18" s="18"/>
      <c r="B18" s="17"/>
      <c r="C18" s="3" t="s">
        <v>53</v>
      </c>
      <c r="D18" s="3" t="s">
        <v>18</v>
      </c>
      <c r="E18" s="3" t="s">
        <v>42</v>
      </c>
      <c r="F18" s="3" t="s">
        <v>19</v>
      </c>
      <c r="G18" s="11" t="s">
        <v>54</v>
      </c>
      <c r="H18" s="7">
        <v>0.27</v>
      </c>
      <c r="I18" s="10">
        <v>0.46400000000000002</v>
      </c>
      <c r="J18" s="9">
        <v>6.4000000000000001E-2</v>
      </c>
      <c r="K18" s="8"/>
      <c r="L18" s="9">
        <v>6.4000000000000001E-2</v>
      </c>
    </row>
    <row r="19" spans="1:13" s="4" customFormat="1" ht="67.5" x14ac:dyDescent="0.25">
      <c r="A19" s="3" t="s">
        <v>57</v>
      </c>
      <c r="B19" s="13" t="s">
        <v>55</v>
      </c>
      <c r="C19" s="3" t="s">
        <v>62</v>
      </c>
      <c r="D19" s="3" t="s">
        <v>18</v>
      </c>
      <c r="E19" s="3" t="s">
        <v>15</v>
      </c>
      <c r="F19" s="3" t="s">
        <v>19</v>
      </c>
      <c r="G19" s="11" t="s">
        <v>138</v>
      </c>
      <c r="H19" s="10">
        <v>2.3300000000000001E-2</v>
      </c>
      <c r="I19" s="10">
        <v>2.3300000000000001E-2</v>
      </c>
      <c r="J19" s="10">
        <v>2.3300000000000001E-2</v>
      </c>
      <c r="K19" s="8"/>
      <c r="L19" s="10">
        <v>2.3300000000000001E-2</v>
      </c>
      <c r="M19" s="4" t="s">
        <v>137</v>
      </c>
    </row>
    <row r="20" spans="1:13" s="4" customFormat="1" ht="67.5" x14ac:dyDescent="0.25">
      <c r="A20" s="18" t="s">
        <v>63</v>
      </c>
      <c r="B20" s="16" t="s">
        <v>64</v>
      </c>
      <c r="C20" s="3" t="s">
        <v>65</v>
      </c>
      <c r="D20" s="3" t="s">
        <v>18</v>
      </c>
      <c r="E20" s="3" t="s">
        <v>15</v>
      </c>
      <c r="F20" s="3" t="s">
        <v>19</v>
      </c>
      <c r="G20" s="11" t="s">
        <v>135</v>
      </c>
      <c r="H20" s="7">
        <v>0.75</v>
      </c>
      <c r="I20" s="7">
        <v>0</v>
      </c>
      <c r="J20" s="7" t="s">
        <v>158</v>
      </c>
      <c r="K20" s="8"/>
      <c r="L20" s="10">
        <v>0.75</v>
      </c>
    </row>
    <row r="21" spans="1:13" s="4" customFormat="1" ht="67.5" x14ac:dyDescent="0.25">
      <c r="A21" s="18"/>
      <c r="B21" s="17"/>
      <c r="C21" s="3" t="s">
        <v>66</v>
      </c>
      <c r="D21" s="3" t="s">
        <v>18</v>
      </c>
      <c r="E21" s="3" t="s">
        <v>15</v>
      </c>
      <c r="F21" s="3" t="s">
        <v>19</v>
      </c>
      <c r="G21" s="11">
        <v>0.6</v>
      </c>
      <c r="H21" s="7" t="s">
        <v>134</v>
      </c>
      <c r="I21" s="7">
        <v>0</v>
      </c>
      <c r="J21" s="7">
        <v>0</v>
      </c>
      <c r="K21" s="8"/>
      <c r="L21" s="7">
        <v>0.2</v>
      </c>
    </row>
    <row r="22" spans="1:13" s="4" customFormat="1" ht="45" x14ac:dyDescent="0.25">
      <c r="A22" s="3" t="s">
        <v>67</v>
      </c>
      <c r="B22" s="14" t="s">
        <v>75</v>
      </c>
      <c r="C22" s="3" t="s">
        <v>71</v>
      </c>
      <c r="D22" s="3" t="s">
        <v>18</v>
      </c>
      <c r="E22" s="3" t="s">
        <v>15</v>
      </c>
      <c r="F22" s="3" t="s">
        <v>19</v>
      </c>
      <c r="G22" s="11" t="s">
        <v>72</v>
      </c>
      <c r="H22" s="7">
        <v>0</v>
      </c>
      <c r="I22" s="7">
        <v>0.36</v>
      </c>
      <c r="J22" s="8" t="s">
        <v>159</v>
      </c>
      <c r="K22" s="8"/>
      <c r="L22" s="9">
        <v>9.0999999999999998E-2</v>
      </c>
    </row>
    <row r="23" spans="1:13" s="4" customFormat="1" ht="67.5" x14ac:dyDescent="0.25">
      <c r="A23" s="3" t="s">
        <v>68</v>
      </c>
      <c r="B23" s="14" t="s">
        <v>73</v>
      </c>
      <c r="C23" s="3" t="s">
        <v>74</v>
      </c>
      <c r="D23" s="3" t="s">
        <v>18</v>
      </c>
      <c r="E23" s="3" t="s">
        <v>15</v>
      </c>
      <c r="F23" s="3" t="s">
        <v>19</v>
      </c>
      <c r="G23" s="11" t="s">
        <v>148</v>
      </c>
      <c r="H23" s="7">
        <v>0</v>
      </c>
      <c r="I23" s="7">
        <v>1.1399999999999999</v>
      </c>
      <c r="J23" s="7" t="s">
        <v>160</v>
      </c>
      <c r="K23" s="8"/>
      <c r="L23" s="9">
        <v>0.42399999999999999</v>
      </c>
      <c r="M23" s="15"/>
    </row>
    <row r="24" spans="1:13" s="4" customFormat="1" ht="56.25" x14ac:dyDescent="0.25">
      <c r="A24" s="18" t="s">
        <v>69</v>
      </c>
      <c r="B24" s="16" t="s">
        <v>76</v>
      </c>
      <c r="C24" s="3" t="s">
        <v>77</v>
      </c>
      <c r="D24" s="3" t="s">
        <v>18</v>
      </c>
      <c r="E24" s="3" t="s">
        <v>15</v>
      </c>
      <c r="F24" s="3" t="s">
        <v>19</v>
      </c>
      <c r="G24" s="11" t="s">
        <v>149</v>
      </c>
      <c r="H24" s="7">
        <v>0.01</v>
      </c>
      <c r="I24" s="7">
        <v>3.4500000000000003E-2</v>
      </c>
      <c r="J24" s="8" t="s">
        <v>150</v>
      </c>
      <c r="K24" s="8"/>
      <c r="L24" s="9">
        <v>0.90200000000000002</v>
      </c>
    </row>
    <row r="25" spans="1:13" s="4" customFormat="1" ht="67.5" x14ac:dyDescent="0.25">
      <c r="A25" s="18"/>
      <c r="B25" s="17"/>
      <c r="C25" s="3" t="s">
        <v>78</v>
      </c>
      <c r="D25" s="3"/>
      <c r="E25" s="3"/>
      <c r="F25" s="3" t="s">
        <v>19</v>
      </c>
      <c r="G25" s="11" t="s">
        <v>79</v>
      </c>
      <c r="H25" s="7">
        <v>0</v>
      </c>
      <c r="I25" s="7">
        <v>0</v>
      </c>
      <c r="J25" s="7">
        <v>0</v>
      </c>
      <c r="K25" s="8"/>
      <c r="L25" s="7">
        <v>0</v>
      </c>
    </row>
    <row r="26" spans="1:13" s="4" customFormat="1" ht="45" x14ac:dyDescent="0.25">
      <c r="A26" s="18" t="s">
        <v>70</v>
      </c>
      <c r="B26" s="16" t="s">
        <v>80</v>
      </c>
      <c r="C26" s="3" t="s">
        <v>81</v>
      </c>
      <c r="D26" s="3" t="s">
        <v>18</v>
      </c>
      <c r="E26" s="3" t="s">
        <v>15</v>
      </c>
      <c r="F26" s="3" t="s">
        <v>19</v>
      </c>
      <c r="G26" s="11" t="s">
        <v>83</v>
      </c>
      <c r="H26" s="7">
        <v>0</v>
      </c>
      <c r="I26" s="7">
        <v>0</v>
      </c>
      <c r="J26" s="7">
        <v>0.24</v>
      </c>
      <c r="K26" s="8"/>
      <c r="L26" s="9">
        <v>0.42399999999999999</v>
      </c>
    </row>
    <row r="27" spans="1:13" s="4" customFormat="1" ht="56.25" x14ac:dyDescent="0.25">
      <c r="A27" s="18"/>
      <c r="B27" s="17"/>
      <c r="C27" s="3" t="s">
        <v>82</v>
      </c>
      <c r="D27" s="3" t="s">
        <v>18</v>
      </c>
      <c r="E27" s="3" t="s">
        <v>15</v>
      </c>
      <c r="F27" s="3" t="s">
        <v>19</v>
      </c>
      <c r="G27" s="11">
        <v>0.05</v>
      </c>
      <c r="H27" s="7">
        <v>0</v>
      </c>
      <c r="I27" s="7">
        <v>0</v>
      </c>
      <c r="J27" s="7">
        <v>0</v>
      </c>
      <c r="K27" s="8"/>
      <c r="L27" s="7">
        <v>0</v>
      </c>
    </row>
    <row r="28" spans="1:13" s="4" customFormat="1" ht="56.25" x14ac:dyDescent="0.25">
      <c r="A28" s="3" t="s">
        <v>29</v>
      </c>
      <c r="B28" s="14" t="s">
        <v>84</v>
      </c>
      <c r="C28" s="3" t="s">
        <v>85</v>
      </c>
      <c r="D28" s="3" t="s">
        <v>18</v>
      </c>
      <c r="E28" s="3" t="s">
        <v>15</v>
      </c>
      <c r="F28" s="3" t="s">
        <v>19</v>
      </c>
      <c r="G28" s="11" t="s">
        <v>86</v>
      </c>
      <c r="H28" s="7">
        <v>1</v>
      </c>
      <c r="I28" s="7">
        <v>0</v>
      </c>
      <c r="J28" s="7">
        <v>0</v>
      </c>
      <c r="K28" s="8"/>
      <c r="L28" s="7">
        <v>1</v>
      </c>
    </row>
    <row r="29" spans="1:13" s="4" customFormat="1" ht="45" x14ac:dyDescent="0.25">
      <c r="A29" s="3" t="s">
        <v>30</v>
      </c>
      <c r="B29" s="14" t="s">
        <v>91</v>
      </c>
      <c r="C29" s="3" t="s">
        <v>92</v>
      </c>
      <c r="D29" s="3" t="s">
        <v>18</v>
      </c>
      <c r="E29" s="3" t="s">
        <v>15</v>
      </c>
      <c r="F29" s="3" t="s">
        <v>19</v>
      </c>
      <c r="G29" s="12">
        <v>0.57140000000000002</v>
      </c>
      <c r="H29" s="7">
        <v>0.74</v>
      </c>
      <c r="I29" s="7">
        <v>0.74</v>
      </c>
      <c r="J29" s="7">
        <v>0.74</v>
      </c>
      <c r="K29" s="8"/>
      <c r="L29" s="9">
        <v>0.74</v>
      </c>
    </row>
    <row r="30" spans="1:13" s="4" customFormat="1" ht="67.5" x14ac:dyDescent="0.25">
      <c r="A30" s="3" t="s">
        <v>87</v>
      </c>
      <c r="B30" s="13" t="s">
        <v>93</v>
      </c>
      <c r="C30" s="3" t="s">
        <v>94</v>
      </c>
      <c r="D30" s="3" t="s">
        <v>18</v>
      </c>
      <c r="E30" s="3" t="s">
        <v>15</v>
      </c>
      <c r="F30" s="3" t="s">
        <v>19</v>
      </c>
      <c r="G30" s="11" t="s">
        <v>95</v>
      </c>
      <c r="H30" s="7">
        <v>1</v>
      </c>
      <c r="I30" s="7">
        <v>0</v>
      </c>
      <c r="J30" s="7">
        <v>0</v>
      </c>
      <c r="K30" s="8"/>
      <c r="L30" s="7">
        <v>1</v>
      </c>
    </row>
    <row r="31" spans="1:13" s="4" customFormat="1" ht="56.25" x14ac:dyDescent="0.25">
      <c r="A31" s="18" t="s">
        <v>88</v>
      </c>
      <c r="B31" s="16" t="s">
        <v>96</v>
      </c>
      <c r="C31" s="3" t="s">
        <v>97</v>
      </c>
      <c r="D31" s="3" t="s">
        <v>18</v>
      </c>
      <c r="E31" s="3" t="s">
        <v>15</v>
      </c>
      <c r="F31" s="3" t="s">
        <v>19</v>
      </c>
      <c r="G31" s="11" t="s">
        <v>99</v>
      </c>
      <c r="H31" s="7">
        <v>0.5</v>
      </c>
      <c r="I31" s="7">
        <v>0</v>
      </c>
      <c r="J31" s="7">
        <v>0</v>
      </c>
      <c r="K31" s="8"/>
      <c r="L31" s="10">
        <v>0.5</v>
      </c>
    </row>
    <row r="32" spans="1:13" s="4" customFormat="1" ht="67.5" x14ac:dyDescent="0.25">
      <c r="A32" s="18"/>
      <c r="B32" s="17"/>
      <c r="C32" s="3" t="s">
        <v>98</v>
      </c>
      <c r="D32" s="3" t="s">
        <v>18</v>
      </c>
      <c r="E32" s="3" t="s">
        <v>15</v>
      </c>
      <c r="F32" s="3" t="s">
        <v>19</v>
      </c>
      <c r="G32" s="11" t="s">
        <v>100</v>
      </c>
      <c r="H32" s="7">
        <v>1</v>
      </c>
      <c r="I32" s="7">
        <v>0</v>
      </c>
      <c r="J32" s="7">
        <v>0</v>
      </c>
      <c r="K32" s="8"/>
      <c r="L32" s="7">
        <v>1</v>
      </c>
    </row>
    <row r="33" spans="1:12" s="4" customFormat="1" ht="101.25" x14ac:dyDescent="0.25">
      <c r="A33" s="3" t="s">
        <v>89</v>
      </c>
      <c r="B33" s="13" t="s">
        <v>101</v>
      </c>
      <c r="C33" s="3" t="s">
        <v>102</v>
      </c>
      <c r="D33" s="3" t="s">
        <v>18</v>
      </c>
      <c r="E33" s="3" t="s">
        <v>15</v>
      </c>
      <c r="F33" s="3" t="s">
        <v>19</v>
      </c>
      <c r="G33" s="11" t="s">
        <v>103</v>
      </c>
      <c r="H33" s="7">
        <v>0.4</v>
      </c>
      <c r="I33" s="7">
        <v>0</v>
      </c>
      <c r="J33" s="7" t="s">
        <v>151</v>
      </c>
      <c r="K33" s="8"/>
      <c r="L33" s="7">
        <v>0.8</v>
      </c>
    </row>
    <row r="34" spans="1:12" s="4" customFormat="1" ht="78.75" x14ac:dyDescent="0.25">
      <c r="A34" s="26" t="s">
        <v>90</v>
      </c>
      <c r="B34" s="16" t="s">
        <v>104</v>
      </c>
      <c r="C34" s="3" t="s">
        <v>105</v>
      </c>
      <c r="D34" s="3" t="s">
        <v>18</v>
      </c>
      <c r="E34" s="3" t="s">
        <v>15</v>
      </c>
      <c r="F34" s="3" t="s">
        <v>19</v>
      </c>
      <c r="G34" s="12">
        <v>0.44119999999999998</v>
      </c>
      <c r="H34" s="7">
        <v>0.49</v>
      </c>
      <c r="I34" s="7">
        <v>0.48</v>
      </c>
      <c r="J34" s="8" t="s">
        <v>152</v>
      </c>
      <c r="K34" s="8"/>
      <c r="L34" s="9">
        <v>0.50900000000000001</v>
      </c>
    </row>
    <row r="35" spans="1:12" s="4" customFormat="1" ht="90" x14ac:dyDescent="0.25">
      <c r="A35" s="27"/>
      <c r="B35" s="19"/>
      <c r="C35" s="3" t="s">
        <v>106</v>
      </c>
      <c r="D35" s="3" t="s">
        <v>18</v>
      </c>
      <c r="E35" s="3" t="s">
        <v>15</v>
      </c>
      <c r="F35" s="3" t="s">
        <v>19</v>
      </c>
      <c r="G35" s="11" t="s">
        <v>108</v>
      </c>
      <c r="H35" s="7">
        <v>1.1100000000000001</v>
      </c>
      <c r="I35" s="7">
        <v>1.1000000000000001</v>
      </c>
      <c r="J35" s="7">
        <v>0.92</v>
      </c>
      <c r="K35" s="8"/>
      <c r="L35" s="7">
        <v>0.92</v>
      </c>
    </row>
    <row r="36" spans="1:12" s="4" customFormat="1" ht="45" x14ac:dyDescent="0.25">
      <c r="A36" s="28"/>
      <c r="B36" s="17"/>
      <c r="C36" s="3" t="s">
        <v>107</v>
      </c>
      <c r="D36" s="3" t="s">
        <v>18</v>
      </c>
      <c r="E36" s="3" t="s">
        <v>15</v>
      </c>
      <c r="F36" s="3" t="s">
        <v>19</v>
      </c>
      <c r="G36" s="11" t="s">
        <v>109</v>
      </c>
      <c r="H36" s="7">
        <v>0.27</v>
      </c>
      <c r="I36" s="7">
        <v>0.53</v>
      </c>
      <c r="J36" s="7">
        <v>0.76</v>
      </c>
      <c r="K36" s="8"/>
      <c r="L36" s="7">
        <v>0.76</v>
      </c>
    </row>
    <row r="37" spans="1:12" s="4" customFormat="1" ht="78.75" x14ac:dyDescent="0.25">
      <c r="A37" s="3" t="s">
        <v>110</v>
      </c>
      <c r="B37" s="13" t="s">
        <v>111</v>
      </c>
      <c r="C37" s="3" t="s">
        <v>112</v>
      </c>
      <c r="D37" s="3" t="s">
        <v>18</v>
      </c>
      <c r="E37" s="3" t="s">
        <v>15</v>
      </c>
      <c r="F37" s="3" t="s">
        <v>19</v>
      </c>
      <c r="G37" s="11" t="s">
        <v>113</v>
      </c>
      <c r="H37" s="7">
        <v>0.15</v>
      </c>
      <c r="I37" s="7">
        <v>0.28000000000000003</v>
      </c>
      <c r="J37" s="10">
        <v>0.40400000000000003</v>
      </c>
      <c r="K37" s="8"/>
      <c r="L37" s="9">
        <v>0.40400000000000003</v>
      </c>
    </row>
    <row r="38" spans="1:12" s="4" customFormat="1" ht="56.25" x14ac:dyDescent="0.25">
      <c r="A38" s="3" t="s">
        <v>114</v>
      </c>
      <c r="B38" s="13" t="s">
        <v>115</v>
      </c>
      <c r="C38" s="3" t="s">
        <v>116</v>
      </c>
      <c r="D38" s="3" t="s">
        <v>18</v>
      </c>
      <c r="E38" s="3" t="s">
        <v>15</v>
      </c>
      <c r="F38" s="3" t="s">
        <v>19</v>
      </c>
      <c r="G38" s="11" t="s">
        <v>117</v>
      </c>
      <c r="H38" s="7">
        <v>0.3</v>
      </c>
      <c r="I38" s="7">
        <v>0</v>
      </c>
      <c r="J38" s="7">
        <v>0</v>
      </c>
      <c r="K38" s="8"/>
      <c r="L38" s="7">
        <v>0.3</v>
      </c>
    </row>
    <row r="39" spans="1:12" s="4" customFormat="1" ht="56.25" x14ac:dyDescent="0.25">
      <c r="A39" s="3" t="s">
        <v>118</v>
      </c>
      <c r="B39" s="13" t="s">
        <v>119</v>
      </c>
      <c r="C39" s="3" t="s">
        <v>120</v>
      </c>
      <c r="D39" s="3" t="s">
        <v>18</v>
      </c>
      <c r="E39" s="3" t="s">
        <v>15</v>
      </c>
      <c r="F39" s="3" t="s">
        <v>19</v>
      </c>
      <c r="G39" s="11" t="s">
        <v>121</v>
      </c>
      <c r="H39" s="7">
        <v>1</v>
      </c>
      <c r="I39" s="7">
        <v>0</v>
      </c>
      <c r="J39" s="7">
        <v>0</v>
      </c>
      <c r="K39" s="8"/>
      <c r="L39" s="7">
        <v>1</v>
      </c>
    </row>
    <row r="40" spans="1:12" s="4" customFormat="1" ht="67.5" x14ac:dyDescent="0.25">
      <c r="A40" s="3" t="s">
        <v>31</v>
      </c>
      <c r="B40" s="13" t="s">
        <v>122</v>
      </c>
      <c r="C40" s="3" t="s">
        <v>124</v>
      </c>
      <c r="D40" s="3" t="s">
        <v>18</v>
      </c>
      <c r="E40" s="3" t="s">
        <v>15</v>
      </c>
      <c r="F40" s="3" t="s">
        <v>19</v>
      </c>
      <c r="G40" s="11" t="s">
        <v>123</v>
      </c>
      <c r="H40" s="7">
        <v>0.75</v>
      </c>
      <c r="I40" s="7">
        <v>0</v>
      </c>
      <c r="J40" s="7">
        <v>0.75</v>
      </c>
      <c r="K40" s="8"/>
      <c r="L40" s="7">
        <v>0.75</v>
      </c>
    </row>
    <row r="41" spans="1:12" s="4" customFormat="1" ht="67.5" x14ac:dyDescent="0.25">
      <c r="A41" s="3" t="s">
        <v>32</v>
      </c>
      <c r="B41" s="13" t="s">
        <v>126</v>
      </c>
      <c r="C41" s="3" t="s">
        <v>127</v>
      </c>
      <c r="D41" s="3" t="s">
        <v>18</v>
      </c>
      <c r="E41" s="3" t="s">
        <v>15</v>
      </c>
      <c r="F41" s="3" t="s">
        <v>19</v>
      </c>
      <c r="G41" s="11" t="s">
        <v>128</v>
      </c>
      <c r="H41" s="7">
        <v>0.33</v>
      </c>
      <c r="I41" s="7">
        <v>0.5</v>
      </c>
      <c r="J41" s="7">
        <v>1</v>
      </c>
      <c r="K41" s="8"/>
      <c r="L41" s="7">
        <v>1</v>
      </c>
    </row>
    <row r="42" spans="1:12" s="4" customFormat="1" ht="67.5" x14ac:dyDescent="0.25">
      <c r="A42" s="3" t="s">
        <v>125</v>
      </c>
      <c r="B42" s="13" t="s">
        <v>129</v>
      </c>
      <c r="C42" s="3" t="s">
        <v>130</v>
      </c>
      <c r="D42" s="3" t="s">
        <v>18</v>
      </c>
      <c r="E42" s="3" t="s">
        <v>15</v>
      </c>
      <c r="F42" s="3" t="s">
        <v>19</v>
      </c>
      <c r="G42" s="11" t="s">
        <v>131</v>
      </c>
      <c r="H42" s="7">
        <v>0.5</v>
      </c>
      <c r="I42" s="7">
        <v>0</v>
      </c>
      <c r="J42" s="7">
        <v>1</v>
      </c>
      <c r="K42" s="8"/>
      <c r="L42" s="7">
        <v>1</v>
      </c>
    </row>
    <row r="43" spans="1:12" s="5" customFormat="1" ht="47.25" customHeight="1" x14ac:dyDescent="0.2">
      <c r="A43" s="20" t="s">
        <v>157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</row>
    <row r="44" spans="1:12" s="5" customFormat="1" x14ac:dyDescent="0.2"/>
    <row r="45" spans="1:12" s="5" customFormat="1" x14ac:dyDescent="0.2">
      <c r="C45" s="6"/>
    </row>
    <row r="46" spans="1:12" s="5" customFormat="1" x14ac:dyDescent="0.2"/>
    <row r="47" spans="1:12" s="5" customFormat="1" x14ac:dyDescent="0.2"/>
    <row r="48" spans="1:12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</sheetData>
  <mergeCells count="30">
    <mergeCell ref="A43:L43"/>
    <mergeCell ref="G4:G5"/>
    <mergeCell ref="H4:K4"/>
    <mergeCell ref="L4:L5"/>
    <mergeCell ref="A1:L1"/>
    <mergeCell ref="A2:L2"/>
    <mergeCell ref="A3:A5"/>
    <mergeCell ref="B3:B5"/>
    <mergeCell ref="C3:F3"/>
    <mergeCell ref="G3:L3"/>
    <mergeCell ref="C4:C5"/>
    <mergeCell ref="D4:D5"/>
    <mergeCell ref="E4:E5"/>
    <mergeCell ref="F4:F5"/>
    <mergeCell ref="B34:B36"/>
    <mergeCell ref="A34:A36"/>
    <mergeCell ref="A20:A21"/>
    <mergeCell ref="B20:B21"/>
    <mergeCell ref="B7:B10"/>
    <mergeCell ref="A7:A10"/>
    <mergeCell ref="B14:B15"/>
    <mergeCell ref="A14:A15"/>
    <mergeCell ref="B17:B18"/>
    <mergeCell ref="A17:A18"/>
    <mergeCell ref="B24:B25"/>
    <mergeCell ref="A24:A25"/>
    <mergeCell ref="B26:B27"/>
    <mergeCell ref="A26:A27"/>
    <mergeCell ref="A31:A32"/>
    <mergeCell ref="B31:B32"/>
  </mergeCells>
  <pageMargins left="0.70866141732283472" right="0.70866141732283472" top="0.74803149606299213" bottom="0.74803149606299213" header="0.31496062992125984" footer="0.31496062992125984"/>
  <pageSetup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0E751-1F3E-4601-8DA5-1A7C9A8384BF}">
  <dimension ref="A1:M13"/>
  <sheetViews>
    <sheetView zoomScaleNormal="100" workbookViewId="0">
      <selection activeCell="H17" sqref="H17"/>
    </sheetView>
  </sheetViews>
  <sheetFormatPr baseColWidth="10" defaultRowHeight="15" x14ac:dyDescent="0.25"/>
  <cols>
    <col min="1" max="1" width="17" style="35" bestFit="1" customWidth="1"/>
    <col min="2" max="2" width="15" style="35" customWidth="1"/>
    <col min="3" max="13" width="11.42578125" style="35"/>
  </cols>
  <sheetData>
    <row r="1" spans="1:13" ht="20.25" x14ac:dyDescent="0.25">
      <c r="A1" s="51" t="s">
        <v>187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x14ac:dyDescent="0.25">
      <c r="A2" s="29" t="s">
        <v>163</v>
      </c>
      <c r="B2" s="40" t="s">
        <v>188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x14ac:dyDescent="0.25">
      <c r="A3" s="29" t="s">
        <v>164</v>
      </c>
      <c r="B3" s="57" t="s">
        <v>189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9"/>
    </row>
    <row r="4" spans="1:13" x14ac:dyDescent="0.25">
      <c r="A4" s="34"/>
      <c r="M4" s="36"/>
    </row>
    <row r="5" spans="1:13" x14ac:dyDescent="0.25">
      <c r="A5" s="60" t="s">
        <v>165</v>
      </c>
      <c r="B5" s="38" t="s">
        <v>166</v>
      </c>
      <c r="C5" s="57" t="s">
        <v>184</v>
      </c>
      <c r="D5" s="58"/>
      <c r="E5" s="58"/>
      <c r="F5" s="58"/>
      <c r="G5" s="58"/>
      <c r="H5" s="58"/>
      <c r="I5" s="58"/>
      <c r="J5" s="58"/>
      <c r="K5" s="58"/>
      <c r="L5" s="58"/>
      <c r="M5" s="59"/>
    </row>
    <row r="6" spans="1:13" x14ac:dyDescent="0.25">
      <c r="A6" s="61"/>
      <c r="B6" s="38" t="s">
        <v>167</v>
      </c>
      <c r="C6" s="40" t="s">
        <v>190</v>
      </c>
      <c r="D6" s="41"/>
      <c r="E6" s="41"/>
      <c r="F6" s="41"/>
      <c r="G6" s="41"/>
      <c r="H6" s="41"/>
      <c r="I6" s="41"/>
      <c r="J6" s="41"/>
      <c r="K6" s="41"/>
      <c r="L6" s="41"/>
      <c r="M6" s="42"/>
    </row>
    <row r="7" spans="1:13" x14ac:dyDescent="0.25">
      <c r="A7" s="61"/>
      <c r="B7" s="38" t="s">
        <v>168</v>
      </c>
      <c r="C7" s="40" t="s">
        <v>191</v>
      </c>
      <c r="D7" s="41"/>
      <c r="E7" s="41"/>
      <c r="F7" s="41"/>
      <c r="G7" s="41"/>
      <c r="H7" s="41"/>
      <c r="I7" s="41"/>
      <c r="J7" s="41"/>
      <c r="K7" s="41"/>
      <c r="L7" s="41"/>
      <c r="M7" s="42"/>
    </row>
    <row r="8" spans="1:13" ht="30" x14ac:dyDescent="0.25">
      <c r="A8" s="62"/>
      <c r="B8" s="38" t="s">
        <v>169</v>
      </c>
      <c r="C8" s="40" t="s">
        <v>19</v>
      </c>
      <c r="D8" s="41"/>
      <c r="E8" s="41"/>
      <c r="F8" s="41"/>
      <c r="G8" s="41"/>
      <c r="H8" s="41"/>
      <c r="I8" s="41"/>
      <c r="J8" s="41"/>
      <c r="K8" s="41"/>
      <c r="L8" s="41"/>
      <c r="M8" s="42"/>
    </row>
    <row r="9" spans="1:13" ht="15.75" thickBot="1" x14ac:dyDescent="0.3">
      <c r="A9" s="34"/>
      <c r="M9" s="36"/>
    </row>
    <row r="10" spans="1:13" ht="15.75" thickBot="1" x14ac:dyDescent="0.3">
      <c r="A10" s="43" t="s">
        <v>170</v>
      </c>
      <c r="B10" s="44" t="s">
        <v>171</v>
      </c>
      <c r="C10" s="44" t="s">
        <v>172</v>
      </c>
      <c r="D10" s="44" t="s">
        <v>173</v>
      </c>
      <c r="E10" s="44" t="s">
        <v>174</v>
      </c>
      <c r="F10" s="44" t="s">
        <v>175</v>
      </c>
      <c r="G10" s="44" t="s">
        <v>176</v>
      </c>
      <c r="H10" s="44" t="s">
        <v>177</v>
      </c>
      <c r="I10" s="44" t="s">
        <v>178</v>
      </c>
      <c r="J10" s="44" t="s">
        <v>179</v>
      </c>
      <c r="K10" s="44" t="s">
        <v>180</v>
      </c>
      <c r="L10" s="44" t="s">
        <v>181</v>
      </c>
      <c r="M10" s="45" t="s">
        <v>182</v>
      </c>
    </row>
    <row r="11" spans="1:13" ht="15.75" thickBot="1" x14ac:dyDescent="0.3">
      <c r="A11" s="46" t="s">
        <v>192</v>
      </c>
      <c r="B11" s="47">
        <f>[1]Hoja1!B182</f>
        <v>0</v>
      </c>
      <c r="C11" s="47">
        <f>[1]Hoja1!C182</f>
        <v>0</v>
      </c>
      <c r="D11" s="47">
        <f>[1]Hoja1!D182</f>
        <v>24</v>
      </c>
      <c r="E11" s="47">
        <f>[1]Hoja1!E182</f>
        <v>0</v>
      </c>
      <c r="F11" s="47">
        <f>[1]Hoja1!F182</f>
        <v>0</v>
      </c>
      <c r="G11" s="47">
        <f>[1]Hoja1!G182</f>
        <v>70</v>
      </c>
      <c r="H11" s="47">
        <f>[1]Hoja1!H182</f>
        <v>0</v>
      </c>
      <c r="I11" s="47">
        <f>[1]Hoja1!I182</f>
        <v>0</v>
      </c>
      <c r="J11" s="47">
        <f>[1]Hoja1!J182</f>
        <v>86</v>
      </c>
      <c r="K11" s="48">
        <f>[1]Hoja1!K182</f>
        <v>0</v>
      </c>
      <c r="L11" s="48">
        <f>[1]Hoja1!L182</f>
        <v>0</v>
      </c>
      <c r="M11" s="64">
        <f>J11+G11+D11</f>
        <v>180</v>
      </c>
    </row>
    <row r="12" spans="1:13" ht="15.75" thickBot="1" x14ac:dyDescent="0.3">
      <c r="A12" s="46" t="s">
        <v>193</v>
      </c>
      <c r="B12" s="47">
        <f>[1]Hoja1!B183</f>
        <v>0</v>
      </c>
      <c r="C12" s="47">
        <f>[1]Hoja1!C183</f>
        <v>0</v>
      </c>
      <c r="D12" s="47">
        <f>[1]Hoja1!D183</f>
        <v>20</v>
      </c>
      <c r="E12" s="47">
        <f>[1]Hoja1!E183</f>
        <v>0</v>
      </c>
      <c r="F12" s="47">
        <f>[1]Hoja1!F183</f>
        <v>0</v>
      </c>
      <c r="G12" s="47">
        <f>[1]Hoja1!G183</f>
        <v>40</v>
      </c>
      <c r="H12" s="47">
        <f>[1]Hoja1!H183</f>
        <v>0</v>
      </c>
      <c r="I12" s="47">
        <f>[1]Hoja1!I183</f>
        <v>0</v>
      </c>
      <c r="J12" s="47">
        <v>80</v>
      </c>
      <c r="K12" s="48">
        <f>[1]Hoja1!K183</f>
        <v>0</v>
      </c>
      <c r="L12" s="48">
        <f>[1]Hoja1!L183</f>
        <v>0</v>
      </c>
      <c r="M12" s="55">
        <v>80</v>
      </c>
    </row>
    <row r="13" spans="1:13" ht="15.75" thickBot="1" x14ac:dyDescent="0.3">
      <c r="A13" s="46" t="s">
        <v>183</v>
      </c>
      <c r="B13" s="47"/>
      <c r="C13" s="47"/>
      <c r="D13" s="63">
        <f>D11/D12</f>
        <v>1.2</v>
      </c>
      <c r="E13" s="54"/>
      <c r="F13" s="54"/>
      <c r="G13" s="63">
        <f>G11/G12</f>
        <v>1.75</v>
      </c>
      <c r="H13" s="54"/>
      <c r="I13" s="54"/>
      <c r="J13" s="63">
        <f>J11/J12</f>
        <v>1.075</v>
      </c>
      <c r="K13" s="55"/>
      <c r="L13" s="55"/>
      <c r="M13" s="56">
        <f>M11/M12</f>
        <v>2.25</v>
      </c>
    </row>
  </sheetData>
  <mergeCells count="8">
    <mergeCell ref="A1:M1"/>
    <mergeCell ref="B2:M2"/>
    <mergeCell ref="B3:M3"/>
    <mergeCell ref="A5:A8"/>
    <mergeCell ref="C5:M5"/>
    <mergeCell ref="C6:M6"/>
    <mergeCell ref="C7:M7"/>
    <mergeCell ref="C8:M8"/>
  </mergeCells>
  <pageMargins left="0.25" right="0.25" top="0.75" bottom="0.75" header="0.3" footer="0.3"/>
  <pageSetup paperSize="9" scale="9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05516-0555-4857-A788-7D36751AA40B}">
  <dimension ref="A1:M15"/>
  <sheetViews>
    <sheetView zoomScaleNormal="100" workbookViewId="0">
      <selection sqref="A1:M1"/>
    </sheetView>
  </sheetViews>
  <sheetFormatPr baseColWidth="10" defaultRowHeight="15" x14ac:dyDescent="0.25"/>
  <cols>
    <col min="1" max="1" width="17" style="35" bestFit="1" customWidth="1"/>
    <col min="2" max="2" width="13.7109375" style="35" bestFit="1" customWidth="1"/>
    <col min="3" max="3" width="11.42578125" style="35"/>
    <col min="4" max="4" width="11.7109375" style="35" bestFit="1" customWidth="1"/>
    <col min="5" max="6" width="11.42578125" style="35"/>
    <col min="7" max="7" width="11.7109375" style="35" bestFit="1" customWidth="1"/>
    <col min="8" max="9" width="11.42578125" style="35"/>
    <col min="10" max="10" width="14.140625" style="35" bestFit="1" customWidth="1"/>
    <col min="11" max="12" width="11.42578125" style="35"/>
    <col min="13" max="13" width="11.7109375" style="35" bestFit="1" customWidth="1"/>
  </cols>
  <sheetData>
    <row r="1" spans="1:13" ht="20.25" x14ac:dyDescent="0.25">
      <c r="A1" s="51" t="s">
        <v>194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x14ac:dyDescent="0.25">
      <c r="A2" s="29" t="s">
        <v>163</v>
      </c>
      <c r="B2" s="40" t="s">
        <v>195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ht="29.25" customHeight="1" x14ac:dyDescent="0.25">
      <c r="A3" s="29" t="s">
        <v>164</v>
      </c>
      <c r="B3" s="57" t="s">
        <v>196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9"/>
    </row>
    <row r="4" spans="1:13" x14ac:dyDescent="0.25">
      <c r="A4" s="34"/>
      <c r="M4" s="36"/>
    </row>
    <row r="5" spans="1:13" x14ac:dyDescent="0.25">
      <c r="A5" s="37" t="s">
        <v>165</v>
      </c>
      <c r="B5" s="38" t="s">
        <v>166</v>
      </c>
      <c r="C5" s="32" t="s">
        <v>184</v>
      </c>
      <c r="D5" s="32"/>
      <c r="E5" s="32"/>
      <c r="F5" s="32"/>
      <c r="G5" s="32"/>
      <c r="H5" s="32"/>
      <c r="I5" s="32"/>
      <c r="J5" s="32"/>
      <c r="K5" s="32"/>
      <c r="L5" s="32"/>
      <c r="M5" s="33"/>
    </row>
    <row r="6" spans="1:13" x14ac:dyDescent="0.25">
      <c r="A6" s="39"/>
      <c r="B6" s="38" t="s">
        <v>167</v>
      </c>
      <c r="C6" s="30" t="s">
        <v>197</v>
      </c>
      <c r="D6" s="30"/>
      <c r="E6" s="30"/>
      <c r="F6" s="30"/>
      <c r="G6" s="30"/>
      <c r="H6" s="30"/>
      <c r="I6" s="30"/>
      <c r="J6" s="30"/>
      <c r="K6" s="30"/>
      <c r="L6" s="30"/>
      <c r="M6" s="31"/>
    </row>
    <row r="7" spans="1:13" x14ac:dyDescent="0.25">
      <c r="A7" s="39"/>
      <c r="B7" s="38" t="s">
        <v>168</v>
      </c>
      <c r="C7" s="30" t="s">
        <v>198</v>
      </c>
      <c r="D7" s="30"/>
      <c r="E7" s="30"/>
      <c r="F7" s="30"/>
      <c r="G7" s="30"/>
      <c r="H7" s="30"/>
      <c r="I7" s="30"/>
      <c r="J7" s="30"/>
      <c r="K7" s="30"/>
      <c r="L7" s="30"/>
      <c r="M7" s="31"/>
    </row>
    <row r="8" spans="1:13" ht="45" customHeight="1" x14ac:dyDescent="0.25">
      <c r="A8" s="65"/>
      <c r="B8" s="38" t="s">
        <v>169</v>
      </c>
      <c r="C8" s="30" t="s">
        <v>19</v>
      </c>
      <c r="D8" s="30"/>
      <c r="E8" s="30"/>
      <c r="F8" s="30"/>
      <c r="G8" s="30"/>
      <c r="H8" s="30"/>
      <c r="I8" s="30"/>
      <c r="J8" s="30"/>
      <c r="K8" s="30"/>
      <c r="L8" s="30"/>
      <c r="M8" s="31"/>
    </row>
    <row r="9" spans="1:13" ht="15.75" thickBot="1" x14ac:dyDescent="0.3">
      <c r="A9" s="34"/>
      <c r="M9" s="36"/>
    </row>
    <row r="10" spans="1:13" ht="15.75" thickBot="1" x14ac:dyDescent="0.3">
      <c r="A10" s="43" t="s">
        <v>170</v>
      </c>
      <c r="B10" s="44" t="s">
        <v>171</v>
      </c>
      <c r="C10" s="44" t="s">
        <v>172</v>
      </c>
      <c r="D10" s="44" t="s">
        <v>173</v>
      </c>
      <c r="E10" s="44" t="s">
        <v>174</v>
      </c>
      <c r="F10" s="44" t="s">
        <v>175</v>
      </c>
      <c r="G10" s="44" t="s">
        <v>176</v>
      </c>
      <c r="H10" s="44" t="s">
        <v>177</v>
      </c>
      <c r="I10" s="44" t="s">
        <v>178</v>
      </c>
      <c r="J10" s="44" t="s">
        <v>179</v>
      </c>
      <c r="K10" s="44" t="s">
        <v>180</v>
      </c>
      <c r="L10" s="44" t="s">
        <v>181</v>
      </c>
      <c r="M10" s="45" t="s">
        <v>182</v>
      </c>
    </row>
    <row r="11" spans="1:13" ht="15.75" thickBot="1" x14ac:dyDescent="0.3">
      <c r="A11" s="46" t="s">
        <v>192</v>
      </c>
      <c r="B11" s="47"/>
      <c r="C11" s="47"/>
      <c r="D11" s="66">
        <f>[1]Hoja1!D197</f>
        <v>10770764</v>
      </c>
      <c r="E11" s="66">
        <f>[1]Hoja1!E197</f>
        <v>0</v>
      </c>
      <c r="F11" s="66">
        <f>[1]Hoja1!F197</f>
        <v>0</v>
      </c>
      <c r="G11" s="66">
        <f>[1]Hoja1!G197</f>
        <v>18560671.710000001</v>
      </c>
      <c r="H11" s="66">
        <f>[1]Hoja1!H197</f>
        <v>0</v>
      </c>
      <c r="I11" s="66">
        <f>[1]Hoja1!I197</f>
        <v>0</v>
      </c>
      <c r="J11" s="66">
        <f>[1]Hoja1!J197</f>
        <v>42570839.519999996</v>
      </c>
      <c r="K11" s="68">
        <f>[1]Hoja1!K197</f>
        <v>0</v>
      </c>
      <c r="L11" s="68">
        <f>[1]Hoja1!L197</f>
        <v>0</v>
      </c>
      <c r="M11" s="68">
        <f>[1]Hoja1!M197</f>
        <v>42570839.519999996</v>
      </c>
    </row>
    <row r="12" spans="1:13" ht="15.75" thickBot="1" x14ac:dyDescent="0.3">
      <c r="A12" s="46" t="s">
        <v>193</v>
      </c>
      <c r="B12" s="47"/>
      <c r="C12" s="47"/>
      <c r="D12" s="66">
        <f>[1]Hoja1!D198</f>
        <v>6000000</v>
      </c>
      <c r="E12" s="66">
        <f>[1]Hoja1!E198</f>
        <v>0</v>
      </c>
      <c r="F12" s="66">
        <f>[1]Hoja1!F198</f>
        <v>0</v>
      </c>
      <c r="G12" s="66">
        <f>[1]Hoja1!G198</f>
        <v>12000000</v>
      </c>
      <c r="H12" s="66">
        <f>[1]Hoja1!H198</f>
        <v>0</v>
      </c>
      <c r="I12" s="66">
        <f>[1]Hoja1!I198</f>
        <v>0</v>
      </c>
      <c r="J12" s="66">
        <v>40000000</v>
      </c>
      <c r="K12" s="68">
        <f>[1]Hoja1!K198</f>
        <v>0</v>
      </c>
      <c r="L12" s="68">
        <f>[1]Hoja1!L198</f>
        <v>0</v>
      </c>
      <c r="M12" s="68">
        <f>[1]Hoja1!M198</f>
        <v>40000000</v>
      </c>
    </row>
    <row r="13" spans="1:13" ht="15.75" thickBot="1" x14ac:dyDescent="0.3">
      <c r="A13" s="46" t="s">
        <v>183</v>
      </c>
      <c r="B13" s="47"/>
      <c r="C13" s="47"/>
      <c r="D13" s="67">
        <f>(D11-D12)/D12</f>
        <v>0.7951273333333333</v>
      </c>
      <c r="E13" s="54"/>
      <c r="F13" s="54"/>
      <c r="G13" s="67">
        <f>(G11-G12)/G12</f>
        <v>0.54672264250000002</v>
      </c>
      <c r="H13" s="55"/>
      <c r="I13" s="55"/>
      <c r="J13" s="67">
        <f>(J11-J12)/J12</f>
        <v>6.427098799999989E-2</v>
      </c>
      <c r="K13" s="55"/>
      <c r="L13" s="55"/>
      <c r="M13" s="69">
        <f>[1]Hoja1!M199</f>
        <v>6.427098799999989E-2</v>
      </c>
    </row>
    <row r="15" spans="1:13" x14ac:dyDescent="0.25">
      <c r="G15" s="35" t="s">
        <v>199</v>
      </c>
    </row>
  </sheetData>
  <mergeCells count="8">
    <mergeCell ref="A1:M1"/>
    <mergeCell ref="B2:M2"/>
    <mergeCell ref="B3:M3"/>
    <mergeCell ref="A5:A8"/>
    <mergeCell ref="C5:M5"/>
    <mergeCell ref="C6:M6"/>
    <mergeCell ref="C7:M7"/>
    <mergeCell ref="C8:M8"/>
  </mergeCells>
  <pageMargins left="0.25" right="0.25" top="0.75" bottom="0.75" header="0.3" footer="0.3"/>
  <pageSetup paperSize="9" scale="85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CA8E7-08FD-4880-ACEC-C1A7A4FAF973}">
  <dimension ref="A1:M14"/>
  <sheetViews>
    <sheetView zoomScaleNormal="100" workbookViewId="0">
      <selection sqref="A1:M1"/>
    </sheetView>
  </sheetViews>
  <sheetFormatPr baseColWidth="10" defaultRowHeight="15" x14ac:dyDescent="0.25"/>
  <cols>
    <col min="1" max="1" width="17" style="35" bestFit="1" customWidth="1"/>
    <col min="2" max="2" width="15" style="35" customWidth="1"/>
    <col min="3" max="13" width="11.42578125" style="35"/>
  </cols>
  <sheetData>
    <row r="1" spans="1:13" ht="20.25" x14ac:dyDescent="0.25">
      <c r="A1" s="51" t="s">
        <v>67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x14ac:dyDescent="0.25">
      <c r="A2" s="29" t="s">
        <v>163</v>
      </c>
      <c r="B2" s="40" t="s">
        <v>200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x14ac:dyDescent="0.25">
      <c r="A3" s="29" t="s">
        <v>164</v>
      </c>
      <c r="B3" s="57" t="s">
        <v>201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9"/>
    </row>
    <row r="4" spans="1:13" x14ac:dyDescent="0.25">
      <c r="A4" s="34"/>
      <c r="M4" s="36"/>
    </row>
    <row r="5" spans="1:13" x14ac:dyDescent="0.25">
      <c r="A5" s="60" t="s">
        <v>165</v>
      </c>
      <c r="B5" s="38" t="s">
        <v>166</v>
      </c>
      <c r="C5" s="57" t="s">
        <v>184</v>
      </c>
      <c r="D5" s="58"/>
      <c r="E5" s="58"/>
      <c r="F5" s="58"/>
      <c r="G5" s="58"/>
      <c r="H5" s="58"/>
      <c r="I5" s="58"/>
      <c r="J5" s="58"/>
      <c r="K5" s="58"/>
      <c r="L5" s="58"/>
      <c r="M5" s="59"/>
    </row>
    <row r="6" spans="1:13" x14ac:dyDescent="0.25">
      <c r="A6" s="61"/>
      <c r="B6" s="38" t="s">
        <v>167</v>
      </c>
      <c r="C6" s="40" t="s">
        <v>202</v>
      </c>
      <c r="D6" s="41"/>
      <c r="E6" s="41"/>
      <c r="F6" s="41"/>
      <c r="G6" s="41"/>
      <c r="H6" s="41"/>
      <c r="I6" s="41"/>
      <c r="J6" s="41"/>
      <c r="K6" s="41"/>
      <c r="L6" s="41"/>
      <c r="M6" s="42"/>
    </row>
    <row r="7" spans="1:13" x14ac:dyDescent="0.25">
      <c r="A7" s="61"/>
      <c r="B7" s="38" t="s">
        <v>168</v>
      </c>
      <c r="C7" s="40" t="s">
        <v>203</v>
      </c>
      <c r="D7" s="41"/>
      <c r="E7" s="41"/>
      <c r="F7" s="41"/>
      <c r="G7" s="41"/>
      <c r="H7" s="41"/>
      <c r="I7" s="41"/>
      <c r="J7" s="41"/>
      <c r="K7" s="41"/>
      <c r="L7" s="41"/>
      <c r="M7" s="42"/>
    </row>
    <row r="8" spans="1:13" ht="30" x14ac:dyDescent="0.25">
      <c r="A8" s="62"/>
      <c r="B8" s="38" t="s">
        <v>204</v>
      </c>
      <c r="C8" s="40" t="s">
        <v>19</v>
      </c>
      <c r="D8" s="41"/>
      <c r="E8" s="41"/>
      <c r="F8" s="41"/>
      <c r="G8" s="41"/>
      <c r="H8" s="41"/>
      <c r="I8" s="41"/>
      <c r="J8" s="41"/>
      <c r="K8" s="41"/>
      <c r="L8" s="41"/>
      <c r="M8" s="42"/>
    </row>
    <row r="9" spans="1:13" ht="15.75" thickBot="1" x14ac:dyDescent="0.3">
      <c r="A9" s="34"/>
      <c r="M9" s="36"/>
    </row>
    <row r="10" spans="1:13" ht="15.75" thickBot="1" x14ac:dyDescent="0.3">
      <c r="A10" s="43" t="s">
        <v>170</v>
      </c>
      <c r="B10" s="70" t="s">
        <v>171</v>
      </c>
      <c r="C10" s="70" t="s">
        <v>172</v>
      </c>
      <c r="D10" s="70" t="s">
        <v>173</v>
      </c>
      <c r="E10" s="70" t="s">
        <v>174</v>
      </c>
      <c r="F10" s="70" t="s">
        <v>175</v>
      </c>
      <c r="G10" s="44" t="s">
        <v>176</v>
      </c>
      <c r="H10" s="44" t="s">
        <v>177</v>
      </c>
      <c r="I10" s="44" t="s">
        <v>178</v>
      </c>
      <c r="J10" s="44" t="s">
        <v>179</v>
      </c>
      <c r="K10" s="44" t="s">
        <v>180</v>
      </c>
      <c r="L10" s="44" t="s">
        <v>181</v>
      </c>
      <c r="M10" s="45" t="s">
        <v>182</v>
      </c>
    </row>
    <row r="11" spans="1:13" ht="15.75" thickBot="1" x14ac:dyDescent="0.3">
      <c r="A11" s="46" t="s">
        <v>192</v>
      </c>
      <c r="B11" s="48">
        <f>[1]Hoja1!B257</f>
        <v>0</v>
      </c>
      <c r="C11" s="48">
        <f>[1]Hoja1!C257</f>
        <v>0</v>
      </c>
      <c r="D11" s="48">
        <f>[1]Hoja1!D257</f>
        <v>40</v>
      </c>
      <c r="E11" s="48">
        <f>[1]Hoja1!E257</f>
        <v>0</v>
      </c>
      <c r="F11" s="48">
        <f>[1]Hoja1!F257</f>
        <v>0</v>
      </c>
      <c r="G11" s="47">
        <f>[1]Hoja1!G257</f>
        <v>3800</v>
      </c>
      <c r="H11" s="48">
        <f>[1]Hoja1!H257</f>
        <v>0</v>
      </c>
      <c r="I11" s="48">
        <f>[1]Hoja1!I257</f>
        <v>0</v>
      </c>
      <c r="J11" s="47">
        <f>[1]Hoja1!J257</f>
        <v>12448</v>
      </c>
      <c r="K11" s="48">
        <f>[1]Hoja1!K257</f>
        <v>0</v>
      </c>
      <c r="L11" s="48">
        <f>[1]Hoja1!L257</f>
        <v>0</v>
      </c>
      <c r="M11" s="48">
        <f>[1]Hoja1!M257</f>
        <v>12448</v>
      </c>
    </row>
    <row r="12" spans="1:13" ht="15.75" thickBot="1" x14ac:dyDescent="0.3">
      <c r="A12" s="46" t="s">
        <v>193</v>
      </c>
      <c r="B12" s="48">
        <f>[1]Hoja1!B258</f>
        <v>950</v>
      </c>
      <c r="C12" s="48">
        <f>[1]Hoja1!C258</f>
        <v>1900</v>
      </c>
      <c r="D12" s="48">
        <f>[1]Hoja1!D258</f>
        <v>2850</v>
      </c>
      <c r="E12" s="48">
        <f>[1]Hoja1!E258</f>
        <v>3800</v>
      </c>
      <c r="F12" s="48">
        <f>[1]Hoja1!F258</f>
        <v>4750</v>
      </c>
      <c r="G12" s="47">
        <f>[1]Hoja1!G258</f>
        <v>5700</v>
      </c>
      <c r="H12" s="48">
        <f>[1]Hoja1!H258</f>
        <v>6650</v>
      </c>
      <c r="I12" s="48">
        <f>[1]Hoja1!I258</f>
        <v>7600</v>
      </c>
      <c r="J12" s="47">
        <v>11400</v>
      </c>
      <c r="K12" s="48">
        <f>[1]Hoja1!K258</f>
        <v>9500</v>
      </c>
      <c r="L12" s="48">
        <f>[1]Hoja1!L258</f>
        <v>10450</v>
      </c>
      <c r="M12" s="48">
        <f>[1]Hoja1!M258</f>
        <v>11400</v>
      </c>
    </row>
    <row r="13" spans="1:13" ht="15.75" thickBot="1" x14ac:dyDescent="0.3">
      <c r="A13" s="46" t="s">
        <v>183</v>
      </c>
      <c r="B13" s="50">
        <f>(B11-B12)/B12</f>
        <v>-1</v>
      </c>
      <c r="C13" s="50">
        <f t="shared" ref="C13:J13" si="0">(C11-C12)/C12</f>
        <v>-1</v>
      </c>
      <c r="D13" s="50">
        <f t="shared" si="0"/>
        <v>-0.98596491228070171</v>
      </c>
      <c r="E13" s="50">
        <f t="shared" si="0"/>
        <v>-1</v>
      </c>
      <c r="F13" s="50">
        <f t="shared" si="0"/>
        <v>-1</v>
      </c>
      <c r="G13" s="49">
        <f t="shared" si="0"/>
        <v>-0.33333333333333331</v>
      </c>
      <c r="H13" s="50">
        <f t="shared" si="0"/>
        <v>-1</v>
      </c>
      <c r="I13" s="50">
        <f t="shared" si="0"/>
        <v>-1</v>
      </c>
      <c r="J13" s="49">
        <f t="shared" si="0"/>
        <v>9.1929824561403514E-2</v>
      </c>
      <c r="K13" s="50">
        <f>[1]Hoja1!K259</f>
        <v>0</v>
      </c>
      <c r="L13" s="50">
        <f>[1]Hoja1!L259</f>
        <v>0</v>
      </c>
      <c r="M13" s="50">
        <f>[1]Hoja1!M259</f>
        <v>1.0919298245614035</v>
      </c>
    </row>
    <row r="14" spans="1:13" x14ac:dyDescent="0.25">
      <c r="A14" s="35" t="s">
        <v>186</v>
      </c>
    </row>
  </sheetData>
  <mergeCells count="8">
    <mergeCell ref="A1:M1"/>
    <mergeCell ref="B2:M2"/>
    <mergeCell ref="B3:M3"/>
    <mergeCell ref="A5:A8"/>
    <mergeCell ref="C5:M5"/>
    <mergeCell ref="C6:M6"/>
    <mergeCell ref="C7:M7"/>
    <mergeCell ref="C8:M8"/>
  </mergeCells>
  <pageMargins left="0.25" right="0.25" top="0.75" bottom="0.75" header="0.3" footer="0.3"/>
  <pageSetup paperSize="9" scale="9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5BD25-A852-45D3-9899-D28916326E6A}">
  <dimension ref="A1:M15"/>
  <sheetViews>
    <sheetView zoomScaleNormal="100" workbookViewId="0">
      <selection sqref="A1:M1"/>
    </sheetView>
  </sheetViews>
  <sheetFormatPr baseColWidth="10" defaultRowHeight="15" x14ac:dyDescent="0.25"/>
  <cols>
    <col min="1" max="1" width="17" style="35" bestFit="1" customWidth="1"/>
    <col min="2" max="2" width="15" style="35" customWidth="1"/>
    <col min="3" max="13" width="11.42578125" style="35"/>
  </cols>
  <sheetData>
    <row r="1" spans="1:13" ht="20.25" x14ac:dyDescent="0.25">
      <c r="A1" s="51" t="s">
        <v>68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x14ac:dyDescent="0.25">
      <c r="A2" s="29" t="s">
        <v>163</v>
      </c>
      <c r="B2" s="40" t="s">
        <v>205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3" x14ac:dyDescent="0.25">
      <c r="A3" s="29" t="s">
        <v>164</v>
      </c>
      <c r="B3" s="57" t="s">
        <v>206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9"/>
    </row>
    <row r="4" spans="1:13" x14ac:dyDescent="0.25">
      <c r="A4" s="34"/>
      <c r="M4" s="36"/>
    </row>
    <row r="5" spans="1:13" x14ac:dyDescent="0.25">
      <c r="A5" s="60" t="s">
        <v>165</v>
      </c>
      <c r="B5" s="38" t="s">
        <v>166</v>
      </c>
      <c r="C5" s="57" t="s">
        <v>184</v>
      </c>
      <c r="D5" s="58"/>
      <c r="E5" s="58"/>
      <c r="F5" s="58"/>
      <c r="G5" s="58"/>
      <c r="H5" s="58"/>
      <c r="I5" s="58"/>
      <c r="J5" s="58"/>
      <c r="K5" s="58"/>
      <c r="L5" s="58"/>
      <c r="M5" s="59"/>
    </row>
    <row r="6" spans="1:13" x14ac:dyDescent="0.25">
      <c r="A6" s="61"/>
      <c r="B6" s="38" t="s">
        <v>167</v>
      </c>
      <c r="C6" s="40" t="s">
        <v>207</v>
      </c>
      <c r="D6" s="41"/>
      <c r="E6" s="41"/>
      <c r="F6" s="41"/>
      <c r="G6" s="41"/>
      <c r="H6" s="41"/>
      <c r="I6" s="41"/>
      <c r="J6" s="41"/>
      <c r="K6" s="41"/>
      <c r="L6" s="41"/>
      <c r="M6" s="42"/>
    </row>
    <row r="7" spans="1:13" x14ac:dyDescent="0.25">
      <c r="A7" s="61"/>
      <c r="B7" s="38" t="s">
        <v>168</v>
      </c>
      <c r="C7" s="40" t="s">
        <v>208</v>
      </c>
      <c r="D7" s="41"/>
      <c r="E7" s="41"/>
      <c r="F7" s="41"/>
      <c r="G7" s="41"/>
      <c r="H7" s="41"/>
      <c r="I7" s="41"/>
      <c r="J7" s="41"/>
      <c r="K7" s="41"/>
      <c r="L7" s="41"/>
      <c r="M7" s="42"/>
    </row>
    <row r="8" spans="1:13" ht="30" x14ac:dyDescent="0.25">
      <c r="A8" s="62"/>
      <c r="B8" s="38" t="s">
        <v>204</v>
      </c>
      <c r="C8" s="40" t="s">
        <v>19</v>
      </c>
      <c r="D8" s="41"/>
      <c r="E8" s="41"/>
      <c r="F8" s="41"/>
      <c r="G8" s="41"/>
      <c r="H8" s="41"/>
      <c r="I8" s="41"/>
      <c r="J8" s="41"/>
      <c r="K8" s="41"/>
      <c r="L8" s="41"/>
      <c r="M8" s="42"/>
    </row>
    <row r="9" spans="1:13" ht="15.75" thickBot="1" x14ac:dyDescent="0.3">
      <c r="A9" s="34"/>
      <c r="M9" s="36"/>
    </row>
    <row r="10" spans="1:13" ht="15.75" thickBot="1" x14ac:dyDescent="0.3">
      <c r="A10" s="43" t="s">
        <v>170</v>
      </c>
      <c r="B10" s="44" t="s">
        <v>171</v>
      </c>
      <c r="C10" s="44" t="s">
        <v>172</v>
      </c>
      <c r="D10" s="44" t="s">
        <v>173</v>
      </c>
      <c r="E10" s="44" t="s">
        <v>174</v>
      </c>
      <c r="F10" s="44" t="s">
        <v>175</v>
      </c>
      <c r="G10" s="44" t="s">
        <v>176</v>
      </c>
      <c r="H10" s="44" t="s">
        <v>177</v>
      </c>
      <c r="I10" s="44" t="s">
        <v>178</v>
      </c>
      <c r="J10" s="44" t="s">
        <v>179</v>
      </c>
      <c r="K10" s="44" t="s">
        <v>180</v>
      </c>
      <c r="L10" s="44" t="s">
        <v>181</v>
      </c>
      <c r="M10" s="45" t="s">
        <v>182</v>
      </c>
    </row>
    <row r="11" spans="1:13" ht="15.75" thickBot="1" x14ac:dyDescent="0.3">
      <c r="A11" s="46" t="s">
        <v>210</v>
      </c>
      <c r="B11" s="47">
        <f>[1]Hoja1!B272</f>
        <v>0</v>
      </c>
      <c r="C11" s="47">
        <f ca="1">[1]Hoja1!C272</f>
        <v>0</v>
      </c>
      <c r="D11" s="47">
        <f ca="1">[1]Hoja1!D272</f>
        <v>0</v>
      </c>
      <c r="E11" s="47">
        <f ca="1">[1]Hoja1!E272</f>
        <v>0</v>
      </c>
      <c r="F11" s="47">
        <f ca="1">[1]Hoja1!F272</f>
        <v>0</v>
      </c>
      <c r="G11" s="47">
        <f ca="1">[1]Hoja1!G272</f>
        <v>0</v>
      </c>
      <c r="H11" s="47">
        <f ca="1">[1]Hoja1!H272</f>
        <v>0</v>
      </c>
      <c r="I11" s="47">
        <f ca="1">[1]Hoja1!I272</f>
        <v>0</v>
      </c>
      <c r="J11" s="47">
        <v>221</v>
      </c>
      <c r="K11" s="71">
        <f ca="1">[1]Hoja1!K272</f>
        <v>221</v>
      </c>
      <c r="L11" s="71">
        <f ca="1">[1]Hoja1!L272</f>
        <v>221</v>
      </c>
      <c r="M11" s="71">
        <f>[1]Hoja1!M272</f>
        <v>200</v>
      </c>
    </row>
    <row r="12" spans="1:13" ht="15.75" thickBot="1" x14ac:dyDescent="0.3">
      <c r="A12" s="46" t="s">
        <v>185</v>
      </c>
      <c r="B12" s="47">
        <f>[1]Hoja1!B273</f>
        <v>0</v>
      </c>
      <c r="C12" s="47">
        <f>[1]Hoja1!C273</f>
        <v>0</v>
      </c>
      <c r="D12" s="47">
        <f ca="1">[1]Hoja1!D273</f>
        <v>0</v>
      </c>
      <c r="E12" s="47">
        <f ca="1">[1]Hoja1!E273</f>
        <v>0</v>
      </c>
      <c r="F12" s="47">
        <f ca="1">[1]Hoja1!F273</f>
        <v>239</v>
      </c>
      <c r="G12" s="47">
        <f ca="1">[1]Hoja1!G273</f>
        <v>239</v>
      </c>
      <c r="H12" s="47">
        <v>521</v>
      </c>
      <c r="I12" s="47">
        <v>521</v>
      </c>
      <c r="J12" s="47">
        <v>521</v>
      </c>
      <c r="K12" s="71">
        <f ca="1">[1]Hoja1!K273</f>
        <v>561</v>
      </c>
      <c r="L12" s="71">
        <f ca="1">[1]Hoja1!L273</f>
        <v>561</v>
      </c>
      <c r="M12" s="71">
        <f>[1]Hoja1!M273</f>
        <v>220</v>
      </c>
    </row>
    <row r="13" spans="1:13" ht="15.75" thickBot="1" x14ac:dyDescent="0.3">
      <c r="A13" s="46" t="s">
        <v>183</v>
      </c>
      <c r="B13" s="49" t="e">
        <f>[1]Hoja1!B274</f>
        <v>#DIV/0!</v>
      </c>
      <c r="C13" s="49" t="e">
        <f ca="1">[1]Hoja1!C274</f>
        <v>#DIV/0!</v>
      </c>
      <c r="D13" s="49" t="e">
        <f ca="1">[1]Hoja1!D274</f>
        <v>#DIV/0!</v>
      </c>
      <c r="E13" s="49" t="e">
        <f ca="1">[1]Hoja1!E274</f>
        <v>#DIV/0!</v>
      </c>
      <c r="F13" s="49">
        <f ca="1">F11/F12</f>
        <v>0</v>
      </c>
      <c r="G13" s="49">
        <f t="shared" ref="G13:M13" ca="1" si="0">G11/G12</f>
        <v>0</v>
      </c>
      <c r="H13" s="49">
        <f t="shared" ca="1" si="0"/>
        <v>0</v>
      </c>
      <c r="I13" s="49">
        <f t="shared" ca="1" si="0"/>
        <v>0</v>
      </c>
      <c r="J13" s="49">
        <f t="shared" si="0"/>
        <v>0.42418426103646834</v>
      </c>
      <c r="K13" s="72">
        <f t="shared" ca="1" si="0"/>
        <v>0.39393939393939392</v>
      </c>
      <c r="L13" s="72">
        <f t="shared" ca="1" si="0"/>
        <v>0.39393939393939392</v>
      </c>
      <c r="M13" s="72">
        <f t="shared" si="0"/>
        <v>0.90909090909090906</v>
      </c>
    </row>
    <row r="14" spans="1:13" x14ac:dyDescent="0.25">
      <c r="A14" s="35" t="s">
        <v>186</v>
      </c>
    </row>
    <row r="15" spans="1:13" x14ac:dyDescent="0.25">
      <c r="A15" s="35" t="s">
        <v>209</v>
      </c>
    </row>
  </sheetData>
  <mergeCells count="8">
    <mergeCell ref="A1:M1"/>
    <mergeCell ref="B2:M2"/>
    <mergeCell ref="B3:M3"/>
    <mergeCell ref="A5:A8"/>
    <mergeCell ref="C5:M5"/>
    <mergeCell ref="C6:M6"/>
    <mergeCell ref="C7:M7"/>
    <mergeCell ref="C8:M8"/>
  </mergeCells>
  <pageMargins left="0.25" right="0.25" top="0.75" bottom="0.75" header="0.3" footer="0.3"/>
  <pageSetup paperSize="9" scale="9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E085</vt:lpstr>
      <vt:lpstr>Actividad 1.3.1</vt:lpstr>
      <vt:lpstr>Actividad 1.3.2</vt:lpstr>
      <vt:lpstr>Actividad 1.6</vt:lpstr>
      <vt:lpstr>Actividad 1.7</vt:lpstr>
      <vt:lpstr>'E085'!Títulos_a_imprimir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Mithra Canobbio</cp:lastModifiedBy>
  <cp:lastPrinted>2024-10-23T18:38:26Z</cp:lastPrinted>
  <dcterms:created xsi:type="dcterms:W3CDTF">2023-04-17T22:10:05Z</dcterms:created>
  <dcterms:modified xsi:type="dcterms:W3CDTF">2024-10-23T19:41:23Z</dcterms:modified>
</cp:coreProperties>
</file>