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tosssss\Documents\INDICADORES\SAF\2025\1 TRIMESTRE\"/>
    </mc:Choice>
  </mc:AlternateContent>
  <xr:revisionPtr revIDLastSave="0" documentId="13_ncr:1_{2E0E4061-6BC9-4633-9555-B79293050D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085" sheetId="1" r:id="rId1"/>
  </sheets>
  <definedNames>
    <definedName name="_xlnm.Print_Titles" localSheetId="0">'E085'!$1:$5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3" i="1"/>
  <c r="H34" i="1" l="1"/>
  <c r="L24" i="1"/>
  <c r="H24" i="1"/>
  <c r="L23" i="1"/>
  <c r="H23" i="1"/>
  <c r="H21" i="1"/>
  <c r="L19" i="1"/>
  <c r="H19" i="1"/>
  <c r="O19" i="1" l="1"/>
</calcChain>
</file>

<file path=xl/sharedStrings.xml><?xml version="1.0" encoding="utf-8"?>
<sst xmlns="http://schemas.openxmlformats.org/spreadsheetml/2006/main" count="245" uniqueCount="147">
  <si>
    <t xml:space="preserve">Nivel </t>
  </si>
  <si>
    <t>Objetivo</t>
  </si>
  <si>
    <t xml:space="preserve">Indicadores </t>
  </si>
  <si>
    <t>Seguimiento de Metas</t>
  </si>
  <si>
    <t>Nombre del Indicador</t>
  </si>
  <si>
    <t>Unidad 
de 
Medida</t>
  </si>
  <si>
    <t>Frecuencia 
de 
Medición</t>
  </si>
  <si>
    <t xml:space="preserve">Avance Trimestral </t>
  </si>
  <si>
    <t>Porcentaje de Avance Acumulado</t>
  </si>
  <si>
    <t>I</t>
  </si>
  <si>
    <t>II</t>
  </si>
  <si>
    <t>III</t>
  </si>
  <si>
    <t>IV</t>
  </si>
  <si>
    <t>Fin</t>
  </si>
  <si>
    <t>Estratégico</t>
  </si>
  <si>
    <t>Porcentaje</t>
  </si>
  <si>
    <t>Propósito</t>
  </si>
  <si>
    <t>Componente 1</t>
  </si>
  <si>
    <t>Gestión</t>
  </si>
  <si>
    <t>Trimestral</t>
  </si>
  <si>
    <t>Actividad 1.1</t>
  </si>
  <si>
    <t>Tipo de Indicador</t>
  </si>
  <si>
    <t>Meta 
2024</t>
  </si>
  <si>
    <t>Actividad 1.2</t>
  </si>
  <si>
    <t>Actividad 1.3</t>
  </si>
  <si>
    <t>Semestral</t>
  </si>
  <si>
    <t>Componente 2</t>
  </si>
  <si>
    <t>Componente 3</t>
  </si>
  <si>
    <t>Actividad 2.2</t>
  </si>
  <si>
    <t>Actividad 2.3</t>
  </si>
  <si>
    <t>Actividad 3.2</t>
  </si>
  <si>
    <t>Actividad 3.3</t>
  </si>
  <si>
    <t>Contribuir al aumento de la cantidad, profesionalización y nivel académico de los cuerpos policiales a través de la prestación de servicios de profesionalización y educación profesional con orientación a la seguridad y justicia.</t>
  </si>
  <si>
    <t>Porcentaje de elementos capacitados o formados.</t>
  </si>
  <si>
    <t>Los integrantes de los cuerpos de seguridad, procuración de justicia, protección civil y demás habitantes del estado de Sinaloa* con estudios de bachillerato cuentan con servicios de profesionalización y educación superior con orientación a la seguridad y a la justicia.</t>
  </si>
  <si>
    <t>Eficiencia terminal de licenciatura.</t>
  </si>
  <si>
    <t>Eficiencia terminal de posgrado.</t>
  </si>
  <si>
    <t>Eficiencia terminal de formación continua.</t>
  </si>
  <si>
    <t>Eficiencia terminal de formación inicial.</t>
  </si>
  <si>
    <t>Servicios de profesionalización para los cuerpos de protección, seguridad y procuración de justicia, proporcionados.</t>
  </si>
  <si>
    <t>Variación porcentual de la profesionalización.</t>
  </si>
  <si>
    <t>Tasa de Variación</t>
  </si>
  <si>
    <t>Servicios de educación superior y posgrado en materia de seguridad pública proporcionados</t>
  </si>
  <si>
    <t>Estudios y artículos en materia de seguridad y justicia desarrollados.</t>
  </si>
  <si>
    <t>Porcentaje de investigaciones ejecutadas.</t>
  </si>
  <si>
    <t>100% 
(10 investigaciones)</t>
  </si>
  <si>
    <t>100% (Calificación 
A=10)</t>
  </si>
  <si>
    <t>Porcentaje de planes y programas de profesionalización validados.</t>
  </si>
  <si>
    <t>Porcentaje de convenios de profesionalización suscritos.</t>
  </si>
  <si>
    <t>Variación porcentual de los recursos económicos logrados vía convenios.</t>
  </si>
  <si>
    <t>Disposición de docentes e instructores.</t>
  </si>
  <si>
    <t>Suscripción y cumplimiento de acuerdos o convenios.</t>
  </si>
  <si>
    <t>Actividad 1.4</t>
  </si>
  <si>
    <t xml:space="preserve">Porcentaje de avance en la calificación alcanzada por UNIPOL ante SESNSP.
</t>
  </si>
  <si>
    <t xml:space="preserve">Variación porcentual de la matrícula de educación profesional.
</t>
  </si>
  <si>
    <t xml:space="preserve">Validación de los planes y programas de actualización por parte de los sistemas estatal y nacional de seguridad pública.
</t>
  </si>
  <si>
    <t>Suficiencia de los docentes e instructores registrados por UNIPOL.</t>
  </si>
  <si>
    <t>Actividad 1.5</t>
  </si>
  <si>
    <t>Acreditación en competencias básicas policiales para los instructores.</t>
  </si>
  <si>
    <t>Porcentaje de instructores acreditados en competencias básicas policiales.</t>
  </si>
  <si>
    <t>Variación porcentual de los instructores acreditados en competencias básicas policiales.</t>
  </si>
  <si>
    <t>Actividad 1.6</t>
  </si>
  <si>
    <t>Actividad 1.7</t>
  </si>
  <si>
    <t>Actividad 1.8</t>
  </si>
  <si>
    <t>Actividad 1.9</t>
  </si>
  <si>
    <t>Porcentaje de horas-clase programadas.</t>
  </si>
  <si>
    <t>Formación de cadetes para su incorporación a los cuerpos de seguridad y justicia.</t>
  </si>
  <si>
    <t>Porcentaje de cadetes formados.</t>
  </si>
  <si>
    <t>Planificación de clases y logística para atender los planes y programas avalados.</t>
  </si>
  <si>
    <t>Ejecución de procesos de formación continua</t>
  </si>
  <si>
    <t>Porcentaje de constancias expedidas por formación continua.</t>
  </si>
  <si>
    <t>Porcentaje de egresados de formación continua con calificaciones de excelencia.</t>
  </si>
  <si>
    <t>3% 
(60 egresados)</t>
  </si>
  <si>
    <t>Expedición de documentos que acrediten la formación inicial.</t>
  </si>
  <si>
    <t>Porcentaje de constancias expedidas por formación inicial.</t>
  </si>
  <si>
    <t>Porcentaje de egresados de formación inicial con calificaciones de excelencia.</t>
  </si>
  <si>
    <t>Acreditación de programas educativos de vanguardia en materia de seguridad pública y justicia.</t>
  </si>
  <si>
    <t>Porcentaje de programas educativos ofertados.</t>
  </si>
  <si>
    <t>100% 
(9 programas)</t>
  </si>
  <si>
    <t>Actividad 2.4</t>
  </si>
  <si>
    <t>Actividad 2.5</t>
  </si>
  <si>
    <t>Actividad 2.6</t>
  </si>
  <si>
    <t>Actividad 2.7</t>
  </si>
  <si>
    <t>Disposición de cuerpos docentes actualizados.</t>
  </si>
  <si>
    <t>Porcentaje de docentes con formación de posgrado.</t>
  </si>
  <si>
    <t>Disposición de sistemas y herramientas tecnológicas acorde a los planes y programas educativos.</t>
  </si>
  <si>
    <t>100%
(2 sistemas)</t>
  </si>
  <si>
    <t>Difusión de la oferta de programas de educación superior y posgrado.</t>
  </si>
  <si>
    <t>Porcentaje de participación en foros para dar a conocer la oferta educativa.</t>
  </si>
  <si>
    <t>Porcentaje de medios electrónicos utilizados para difundir la oferta educativa.</t>
  </si>
  <si>
    <t>100% 
(4 foros o eventos)</t>
  </si>
  <si>
    <t>100% 
(5 medios electrónicos o redes)</t>
  </si>
  <si>
    <t>Celebración de convenios con otras instituciones de educación superior locales, nacionales e internacionales para enriquecer los
contenidos e intercambios.</t>
  </si>
  <si>
    <t>Porcentaje de convenios de colaboración suscritos o vigentes con otras instituciones de educación superior.</t>
  </si>
  <si>
    <t>100%
(5 convenios)</t>
  </si>
  <si>
    <t>Otorgamiento de becas a estudiantes.</t>
  </si>
  <si>
    <t>Porcentaje alumnos de educación superior o posgrado con beca respecto del total matriculados.</t>
  </si>
  <si>
    <t>Porcentaje alumnos de educación superior o posgrado con beca respecto de los estimados a beneficiar.</t>
  </si>
  <si>
    <t>Porcentaje de recursos asignados en becas.</t>
  </si>
  <si>
    <t>100% 
(315 alumnos)</t>
  </si>
  <si>
    <t>100% 
(5 millones de pesos)</t>
  </si>
  <si>
    <t>Actividad 2.8</t>
  </si>
  <si>
    <t>Gestión de mayores recursos públicos para destinarse a la formación superior e investigación.</t>
  </si>
  <si>
    <t>Porcentaje de los recursos ministrados, correspondientes a la educación superior e investigación.</t>
  </si>
  <si>
    <t>Actividad 2.9</t>
  </si>
  <si>
    <t>Disposición de investigadores en temas afines a la seguridad y justicia.</t>
  </si>
  <si>
    <t>Porcentaje de doctores-investigadores con que cuenta UNIPOL.</t>
  </si>
  <si>
    <t>100%
(10 doctores-investigadores)</t>
  </si>
  <si>
    <t>Actividad 2.10</t>
  </si>
  <si>
    <t>Acceso a los acervos bibliográficos relacionados con los programas educativos impartidos.</t>
  </si>
  <si>
    <t>100% 
(1 biblioteca)</t>
  </si>
  <si>
    <t>Promoción del desarrollo de estudios e investigaciones en materia de seguridad pública y justicia.</t>
  </si>
  <si>
    <t>100% 
(4 seminarios, foros o conferencias)</t>
  </si>
  <si>
    <t>Porcentaje de avance en la ejecución de foros, seminarios, conferencias y otros afines.</t>
  </si>
  <si>
    <t>Actividad 3.4</t>
  </si>
  <si>
    <t>Celebración de convenios de colaboración con otras instancias de investigación.</t>
  </si>
  <si>
    <t>Porcentaje de convenios de colaboración suscritos con otras instancias de investigación.</t>
  </si>
  <si>
    <t>100%
(3 convenios)</t>
  </si>
  <si>
    <t>Generación de artículos de estudios e investigaciones en materia de seguridad pública y justicia.</t>
  </si>
  <si>
    <t>Porcentaje de ediciones publicadas de la revistas "Criminalidad y Violencia".</t>
  </si>
  <si>
    <t>100% 
(2 ediciones)</t>
  </si>
  <si>
    <t>Universidad de la Policía del Estado de Sinaloa
E085 Fortalecimiento Institucional y Capacitación para la Seguridad Pública 
Indicadores de Resultados
01 de enero al 30 de junio de 2024</t>
  </si>
  <si>
    <t>100% 
2,300</t>
  </si>
  <si>
    <t xml:space="preserve">90.91% 
(300 cadetes). </t>
  </si>
  <si>
    <t>100% 
(300 constancias)</t>
  </si>
  <si>
    <t>Número de sistemas de control escolar y plataformas educativas en operación.</t>
  </si>
  <si>
    <t>Número</t>
  </si>
  <si>
    <t>Número de bibliotecas en operación.</t>
  </si>
  <si>
    <t>12.65% (291 Elementos)</t>
  </si>
  <si>
    <t>50% (Se estima que culminen en agosto 32 alumnos de licenciatura)</t>
  </si>
  <si>
    <t>50%  (Se estima que culminen en agosto 82 alumnos de posgrado)</t>
  </si>
  <si>
    <t>100%
(Una meta de 2,000 activos. 291/291 elementos capacitados 1 Trim.)</t>
  </si>
  <si>
    <t>100%
(300 cadetes. Las formaciones empiezan en abril)</t>
  </si>
  <si>
    <t xml:space="preserve">≤40% (282/208)
</t>
  </si>
  <si>
    <t xml:space="preserve">≤4.5% 
(291/2942). </t>
  </si>
  <si>
    <t>100% 
(2 de 25 planes y programas)</t>
  </si>
  <si>
    <t>100% 
(25/20)</t>
  </si>
  <si>
    <t>100% 
(16 instructores. Se tiene 37 instructores acreditados)</t>
  </si>
  <si>
    <t>60%. (37/30)</t>
  </si>
  <si>
    <t>100% 
(556/11,400 
horas-clase)</t>
  </si>
  <si>
    <t>100% 
(291/2,000 constancias)</t>
  </si>
  <si>
    <t>100% 
(11,742,908/63,000,000 de pesos)</t>
  </si>
  <si>
    <t>57.14% (57 docente con maestría o superior de 67)</t>
  </si>
  <si>
    <t>44.12% (342/513)</t>
  </si>
  <si>
    <r>
      <rPr>
        <sz val="8"/>
        <rFont val="Aptos Narrow"/>
        <family val="2"/>
      </rPr>
      <t>≤</t>
    </r>
    <r>
      <rPr>
        <sz val="8"/>
        <rFont val="Arial"/>
        <family val="2"/>
      </rPr>
      <t>0% 
(El año anterior fueron $66,930,605)</t>
    </r>
  </si>
  <si>
    <t>2.33
(199 docentes registrados 16 impartiendo clases)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</si>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</sst>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5"/>
      <color rgb="FFFF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rgb="FFA5A8A9"/>
        <bgColor indexed="64"/>
      </patternFill>
    </fill>
  </fills>
  <borders count="12">
    <border>
      <left/>
      <right/>
      <top/>
      <bottom/>
      <diagonal/>
    </border>
    <border>
      <left style="thin">
        <color rgb="FF691C32"/>
      </left>
      <right/>
      <top style="thin">
        <color rgb="FF691C32"/>
      </top>
      <bottom style="thin">
        <color rgb="FF691C32"/>
      </bottom>
      <diagonal/>
    </border>
    <border>
      <left/>
      <right/>
      <top style="thin">
        <color rgb="FF691C32"/>
      </top>
      <bottom style="thin">
        <color rgb="FF691C32"/>
      </bottom>
      <diagonal/>
    </border>
    <border>
      <left/>
      <right style="thin">
        <color rgb="FF691C32"/>
      </right>
      <top style="thin">
        <color rgb="FF691C32"/>
      </top>
      <bottom style="thin">
        <color rgb="FF691C32"/>
      </bottom>
      <diagonal/>
    </border>
    <border>
      <left/>
      <right/>
      <top style="thin">
        <color rgb="FF691C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10" fontId="3" fillId="0" borderId="0" xfId="0" applyNumberFormat="1" applyFont="1" applyAlignment="1">
      <alignment wrapText="1"/>
    </xf>
    <xf numFmtId="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9" fontId="8" fillId="0" borderId="5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0" fontId="8" fillId="0" borderId="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9" fontId="8" fillId="0" borderId="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9" fontId="8" fillId="0" borderId="11" xfId="0" applyNumberFormat="1" applyFont="1" applyBorder="1" applyAlignment="1">
      <alignment vertical="center" wrapText="1"/>
    </xf>
    <xf numFmtId="9" fontId="8" fillId="0" borderId="6" xfId="0" applyNumberFormat="1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8F69638A-9AB5-427D-B53A-509853A690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54"/>
  <sheetViews>
    <sheetView tabSelected="1" zoomScale="120" zoomScaleNormal="12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M23" sqref="M23"/>
    </sheetView>
  </sheetViews>
  <sheetFormatPr baseColWidth="10" defaultColWidth="9.140625" defaultRowHeight="14.25" x14ac:dyDescent="0.2"/>
  <cols>
    <col min="1" max="1" width="11.28515625" style="1" customWidth="1"/>
    <col min="2" max="2" width="17.5703125" style="1" customWidth="1"/>
    <col min="3" max="3" width="13.7109375" style="1" customWidth="1"/>
    <col min="4" max="4" width="9.140625" style="1" customWidth="1"/>
    <col min="5" max="5" width="9.7109375" style="1" customWidth="1"/>
    <col min="6" max="6" width="10.140625" style="1" customWidth="1"/>
    <col min="7" max="7" width="12.28515625" style="1" customWidth="1"/>
    <col min="8" max="8" width="7.140625" style="1" customWidth="1"/>
    <col min="9" max="9" width="6.7109375" style="1" customWidth="1"/>
    <col min="10" max="10" width="6.5703125" style="1" bestFit="1" customWidth="1"/>
    <col min="11" max="11" width="6.7109375" style="1" customWidth="1"/>
    <col min="12" max="12" width="11.28515625" style="1" customWidth="1"/>
    <col min="13" max="17" width="9.140625" style="1"/>
    <col min="18" max="18" width="10" style="1" bestFit="1" customWidth="1"/>
    <col min="19" max="16384" width="9.140625" style="1"/>
  </cols>
  <sheetData>
    <row r="1" spans="1:12" ht="58.5" customHeight="1" x14ac:dyDescent="0.2">
      <c r="A1" s="31" t="s">
        <v>121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3.7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7.25" customHeight="1" x14ac:dyDescent="0.2">
      <c r="A3" s="30" t="s">
        <v>0</v>
      </c>
      <c r="B3" s="30" t="s">
        <v>1</v>
      </c>
      <c r="C3" s="30" t="s">
        <v>2</v>
      </c>
      <c r="D3" s="30"/>
      <c r="E3" s="30"/>
      <c r="F3" s="30"/>
      <c r="G3" s="30" t="s">
        <v>3</v>
      </c>
      <c r="H3" s="30"/>
      <c r="I3" s="30"/>
      <c r="J3" s="30"/>
      <c r="K3" s="30"/>
      <c r="L3" s="30"/>
    </row>
    <row r="4" spans="1:12" ht="21.75" customHeight="1" x14ac:dyDescent="0.2">
      <c r="A4" s="30"/>
      <c r="B4" s="30"/>
      <c r="C4" s="30" t="s">
        <v>4</v>
      </c>
      <c r="D4" s="30" t="s">
        <v>21</v>
      </c>
      <c r="E4" s="30" t="s">
        <v>5</v>
      </c>
      <c r="F4" s="30" t="s">
        <v>6</v>
      </c>
      <c r="G4" s="30" t="s">
        <v>22</v>
      </c>
      <c r="H4" s="30" t="s">
        <v>7</v>
      </c>
      <c r="I4" s="30"/>
      <c r="J4" s="30"/>
      <c r="K4" s="30"/>
      <c r="L4" s="30" t="s">
        <v>8</v>
      </c>
    </row>
    <row r="5" spans="1:12" ht="21.75" customHeight="1" x14ac:dyDescent="0.2">
      <c r="A5" s="30"/>
      <c r="B5" s="30"/>
      <c r="C5" s="30"/>
      <c r="D5" s="30"/>
      <c r="E5" s="30"/>
      <c r="F5" s="30"/>
      <c r="G5" s="30"/>
      <c r="H5" s="2" t="s">
        <v>9</v>
      </c>
      <c r="I5" s="2" t="s">
        <v>10</v>
      </c>
      <c r="J5" s="2" t="s">
        <v>11</v>
      </c>
      <c r="K5" s="2" t="s">
        <v>12</v>
      </c>
      <c r="L5" s="30"/>
    </row>
    <row r="6" spans="1:12" s="3" customFormat="1" ht="123.75" x14ac:dyDescent="0.25">
      <c r="A6" s="20" t="s">
        <v>13</v>
      </c>
      <c r="B6" s="14" t="s">
        <v>32</v>
      </c>
      <c r="C6" s="15" t="s">
        <v>33</v>
      </c>
      <c r="D6" s="15" t="s">
        <v>14</v>
      </c>
      <c r="E6" s="15" t="s">
        <v>15</v>
      </c>
      <c r="F6" s="15" t="s">
        <v>25</v>
      </c>
      <c r="G6" s="16" t="s">
        <v>122</v>
      </c>
      <c r="H6" s="6" t="s">
        <v>128</v>
      </c>
      <c r="I6" s="6"/>
      <c r="J6" s="7"/>
      <c r="K6" s="7"/>
      <c r="L6" s="9">
        <v>0.1265</v>
      </c>
    </row>
    <row r="7" spans="1:12" s="3" customFormat="1" ht="58.5" customHeight="1" x14ac:dyDescent="0.25">
      <c r="A7" s="41" t="s">
        <v>16</v>
      </c>
      <c r="B7" s="35" t="s">
        <v>34</v>
      </c>
      <c r="C7" s="15" t="s">
        <v>35</v>
      </c>
      <c r="D7" s="15" t="s">
        <v>14</v>
      </c>
      <c r="E7" s="15" t="s">
        <v>15</v>
      </c>
      <c r="F7" s="15" t="s">
        <v>25</v>
      </c>
      <c r="G7" s="16" t="s">
        <v>129</v>
      </c>
      <c r="H7" s="6">
        <v>0</v>
      </c>
      <c r="I7" s="6"/>
      <c r="J7" s="7"/>
      <c r="K7" s="7"/>
      <c r="L7" s="6">
        <v>0</v>
      </c>
    </row>
    <row r="8" spans="1:12" s="3" customFormat="1" ht="68.25" customHeight="1" x14ac:dyDescent="0.25">
      <c r="A8" s="41"/>
      <c r="B8" s="36"/>
      <c r="C8" s="15" t="s">
        <v>36</v>
      </c>
      <c r="D8" s="15" t="s">
        <v>14</v>
      </c>
      <c r="E8" s="15" t="s">
        <v>15</v>
      </c>
      <c r="F8" s="15" t="s">
        <v>25</v>
      </c>
      <c r="G8" s="16" t="s">
        <v>130</v>
      </c>
      <c r="H8" s="6">
        <v>0</v>
      </c>
      <c r="I8" s="6"/>
      <c r="J8" s="7"/>
      <c r="K8" s="7"/>
      <c r="L8" s="6">
        <v>0</v>
      </c>
    </row>
    <row r="9" spans="1:12" s="3" customFormat="1" ht="78.75" x14ac:dyDescent="0.25">
      <c r="A9" s="41"/>
      <c r="B9" s="36"/>
      <c r="C9" s="15" t="s">
        <v>37</v>
      </c>
      <c r="D9" s="15" t="s">
        <v>14</v>
      </c>
      <c r="E9" s="15" t="s">
        <v>15</v>
      </c>
      <c r="F9" s="15" t="s">
        <v>25</v>
      </c>
      <c r="G9" s="16" t="s">
        <v>131</v>
      </c>
      <c r="H9" s="6">
        <v>1</v>
      </c>
      <c r="I9" s="6"/>
      <c r="J9" s="7"/>
      <c r="K9" s="7"/>
      <c r="L9" s="6">
        <v>1</v>
      </c>
    </row>
    <row r="10" spans="1:12" s="3" customFormat="1" ht="60.75" customHeight="1" x14ac:dyDescent="0.25">
      <c r="A10" s="41"/>
      <c r="B10" s="37"/>
      <c r="C10" s="15" t="s">
        <v>38</v>
      </c>
      <c r="D10" s="15" t="s">
        <v>14</v>
      </c>
      <c r="E10" s="15" t="s">
        <v>15</v>
      </c>
      <c r="F10" s="15" t="s">
        <v>25</v>
      </c>
      <c r="G10" s="16" t="s">
        <v>132</v>
      </c>
      <c r="H10" s="6">
        <v>0</v>
      </c>
      <c r="I10" s="6"/>
      <c r="J10" s="7"/>
      <c r="K10" s="7"/>
      <c r="L10" s="6">
        <v>0</v>
      </c>
    </row>
    <row r="11" spans="1:12" s="3" customFormat="1" ht="67.5" x14ac:dyDescent="0.25">
      <c r="A11" s="20" t="s">
        <v>17</v>
      </c>
      <c r="B11" s="14" t="s">
        <v>39</v>
      </c>
      <c r="C11" s="15" t="s">
        <v>40</v>
      </c>
      <c r="D11" s="15" t="s">
        <v>14</v>
      </c>
      <c r="E11" s="15" t="s">
        <v>41</v>
      </c>
      <c r="F11" s="15" t="s">
        <v>25</v>
      </c>
      <c r="G11" s="16" t="s">
        <v>134</v>
      </c>
      <c r="H11" s="6">
        <v>0.1</v>
      </c>
      <c r="I11" s="6"/>
      <c r="J11" s="7"/>
      <c r="K11" s="7"/>
      <c r="L11" s="6">
        <v>0.1</v>
      </c>
    </row>
    <row r="12" spans="1:12" s="3" customFormat="1" ht="85.5" customHeight="1" x14ac:dyDescent="0.25">
      <c r="A12" s="20" t="s">
        <v>26</v>
      </c>
      <c r="B12" s="14" t="s">
        <v>42</v>
      </c>
      <c r="C12" s="15" t="s">
        <v>54</v>
      </c>
      <c r="D12" s="15" t="s">
        <v>14</v>
      </c>
      <c r="E12" s="15" t="s">
        <v>41</v>
      </c>
      <c r="F12" s="15" t="s">
        <v>25</v>
      </c>
      <c r="G12" s="16" t="s">
        <v>133</v>
      </c>
      <c r="H12" s="6">
        <v>0.36</v>
      </c>
      <c r="I12" s="6"/>
      <c r="J12" s="7"/>
      <c r="K12" s="7"/>
      <c r="L12" s="6">
        <v>0.36</v>
      </c>
    </row>
    <row r="13" spans="1:12" s="3" customFormat="1" ht="38.25" customHeight="1" x14ac:dyDescent="0.25">
      <c r="A13" s="20" t="s">
        <v>27</v>
      </c>
      <c r="B13" s="14" t="s">
        <v>43</v>
      </c>
      <c r="C13" s="15" t="s">
        <v>44</v>
      </c>
      <c r="D13" s="15" t="s">
        <v>14</v>
      </c>
      <c r="E13" s="15" t="s">
        <v>15</v>
      </c>
      <c r="F13" s="15" t="s">
        <v>25</v>
      </c>
      <c r="G13" s="16" t="s">
        <v>45</v>
      </c>
      <c r="H13" s="21">
        <v>0.4</v>
      </c>
      <c r="I13" s="21"/>
      <c r="J13" s="26"/>
      <c r="K13" s="26"/>
      <c r="L13" s="21">
        <v>0.4</v>
      </c>
    </row>
    <row r="14" spans="1:12" s="3" customFormat="1" ht="78.75" x14ac:dyDescent="0.25">
      <c r="A14" s="20" t="s">
        <v>20</v>
      </c>
      <c r="B14" s="17"/>
      <c r="C14" s="15" t="s">
        <v>53</v>
      </c>
      <c r="D14" s="15" t="s">
        <v>18</v>
      </c>
      <c r="E14" s="15" t="s">
        <v>15</v>
      </c>
      <c r="F14" s="15" t="s">
        <v>19</v>
      </c>
      <c r="G14" s="16" t="s">
        <v>46</v>
      </c>
      <c r="H14" s="6">
        <v>1</v>
      </c>
      <c r="I14" s="6"/>
      <c r="J14" s="7"/>
      <c r="K14" s="7"/>
      <c r="L14" s="6">
        <v>1</v>
      </c>
    </row>
    <row r="15" spans="1:12" s="3" customFormat="1" ht="101.25" x14ac:dyDescent="0.25">
      <c r="A15" s="20" t="s">
        <v>23</v>
      </c>
      <c r="B15" s="14" t="s">
        <v>55</v>
      </c>
      <c r="C15" s="15" t="s">
        <v>47</v>
      </c>
      <c r="D15" s="15" t="s">
        <v>18</v>
      </c>
      <c r="E15" s="15" t="s">
        <v>15</v>
      </c>
      <c r="F15" s="15" t="s">
        <v>19</v>
      </c>
      <c r="G15" s="16" t="s">
        <v>135</v>
      </c>
      <c r="H15" s="6">
        <v>0.08</v>
      </c>
      <c r="I15" s="6"/>
      <c r="J15" s="7"/>
      <c r="K15" s="7"/>
      <c r="L15" s="6">
        <v>0.08</v>
      </c>
    </row>
    <row r="16" spans="1:12" s="3" customFormat="1" ht="45" x14ac:dyDescent="0.25">
      <c r="A16" s="41" t="s">
        <v>24</v>
      </c>
      <c r="B16" s="35" t="s">
        <v>51</v>
      </c>
      <c r="C16" s="15" t="s">
        <v>48</v>
      </c>
      <c r="D16" s="15" t="s">
        <v>18</v>
      </c>
      <c r="E16" s="15" t="s">
        <v>15</v>
      </c>
      <c r="F16" s="15" t="s">
        <v>19</v>
      </c>
      <c r="G16" s="16" t="s">
        <v>136</v>
      </c>
      <c r="H16" s="6">
        <v>1.25</v>
      </c>
      <c r="I16" s="6"/>
      <c r="J16" s="7"/>
      <c r="K16" s="7"/>
      <c r="L16" s="6">
        <v>1.25</v>
      </c>
    </row>
    <row r="17" spans="1:15" s="3" customFormat="1" ht="67.5" x14ac:dyDescent="0.25">
      <c r="A17" s="41"/>
      <c r="B17" s="37"/>
      <c r="C17" s="15" t="s">
        <v>49</v>
      </c>
      <c r="D17" s="15" t="s">
        <v>18</v>
      </c>
      <c r="E17" s="15" t="s">
        <v>41</v>
      </c>
      <c r="F17" s="15" t="s">
        <v>19</v>
      </c>
      <c r="G17" s="16" t="s">
        <v>144</v>
      </c>
      <c r="H17" s="8">
        <v>-0.84699999999999998</v>
      </c>
      <c r="I17" s="9"/>
      <c r="J17" s="7"/>
      <c r="K17" s="7"/>
      <c r="L17" s="6">
        <v>-0.36</v>
      </c>
    </row>
    <row r="18" spans="1:15" s="3" customFormat="1" ht="56.25" x14ac:dyDescent="0.25">
      <c r="A18" s="20" t="s">
        <v>52</v>
      </c>
      <c r="B18" s="14" t="s">
        <v>50</v>
      </c>
      <c r="C18" s="15" t="s">
        <v>56</v>
      </c>
      <c r="D18" s="15" t="s">
        <v>18</v>
      </c>
      <c r="E18" s="15" t="s">
        <v>146</v>
      </c>
      <c r="F18" s="15" t="s">
        <v>19</v>
      </c>
      <c r="G18" s="16" t="s">
        <v>145</v>
      </c>
      <c r="H18" s="8">
        <v>0.124</v>
      </c>
      <c r="I18" s="6"/>
      <c r="J18" s="7"/>
      <c r="K18" s="7"/>
      <c r="L18" s="9">
        <v>0.1244</v>
      </c>
    </row>
    <row r="19" spans="1:15" s="3" customFormat="1" ht="67.5" x14ac:dyDescent="0.25">
      <c r="A19" s="41" t="s">
        <v>57</v>
      </c>
      <c r="B19" s="35" t="s">
        <v>58</v>
      </c>
      <c r="C19" s="15" t="s">
        <v>59</v>
      </c>
      <c r="D19" s="15" t="s">
        <v>18</v>
      </c>
      <c r="E19" s="15" t="s">
        <v>15</v>
      </c>
      <c r="F19" s="15" t="s">
        <v>19</v>
      </c>
      <c r="G19" s="16" t="s">
        <v>137</v>
      </c>
      <c r="H19" s="8">
        <f>16/37</f>
        <v>0.43243243243243246</v>
      </c>
      <c r="I19" s="6"/>
      <c r="J19" s="7"/>
      <c r="K19" s="7"/>
      <c r="L19" s="8">
        <f>H19</f>
        <v>0.43243243243243246</v>
      </c>
      <c r="O19" s="3">
        <f>300/12</f>
        <v>25</v>
      </c>
    </row>
    <row r="20" spans="1:15" s="3" customFormat="1" ht="67.5" x14ac:dyDescent="0.25">
      <c r="A20" s="41"/>
      <c r="B20" s="37"/>
      <c r="C20" s="15" t="s">
        <v>60</v>
      </c>
      <c r="D20" s="15" t="s">
        <v>18</v>
      </c>
      <c r="E20" s="15" t="s">
        <v>15</v>
      </c>
      <c r="F20" s="15" t="s">
        <v>19</v>
      </c>
      <c r="G20" s="16" t="s">
        <v>138</v>
      </c>
      <c r="H20" s="24">
        <v>0.189</v>
      </c>
      <c r="I20" s="6"/>
      <c r="J20" s="7"/>
      <c r="K20" s="7"/>
      <c r="L20" s="8">
        <v>0.189</v>
      </c>
    </row>
    <row r="21" spans="1:15" s="3" customFormat="1" ht="45" x14ac:dyDescent="0.25">
      <c r="A21" s="20" t="s">
        <v>61</v>
      </c>
      <c r="B21" s="18" t="s">
        <v>68</v>
      </c>
      <c r="C21" s="15" t="s">
        <v>65</v>
      </c>
      <c r="D21" s="15" t="s">
        <v>18</v>
      </c>
      <c r="E21" s="15" t="s">
        <v>15</v>
      </c>
      <c r="F21" s="15" t="s">
        <v>19</v>
      </c>
      <c r="G21" s="16" t="s">
        <v>139</v>
      </c>
      <c r="H21" s="21">
        <f>556/11400</f>
        <v>4.8771929824561404E-2</v>
      </c>
      <c r="I21" s="10"/>
      <c r="J21" s="11"/>
      <c r="K21" s="11"/>
      <c r="L21" s="21">
        <v>0.05</v>
      </c>
    </row>
    <row r="22" spans="1:15" s="3" customFormat="1" ht="45" x14ac:dyDescent="0.25">
      <c r="A22" s="20" t="s">
        <v>62</v>
      </c>
      <c r="B22" s="18" t="s">
        <v>66</v>
      </c>
      <c r="C22" s="15" t="s">
        <v>67</v>
      </c>
      <c r="D22" s="15" t="s">
        <v>18</v>
      </c>
      <c r="E22" s="15" t="s">
        <v>15</v>
      </c>
      <c r="F22" s="15" t="s">
        <v>19</v>
      </c>
      <c r="G22" s="16" t="s">
        <v>123</v>
      </c>
      <c r="H22" s="6">
        <v>0</v>
      </c>
      <c r="I22" s="6"/>
      <c r="J22" s="7"/>
      <c r="K22" s="7"/>
      <c r="L22" s="6">
        <v>0</v>
      </c>
    </row>
    <row r="23" spans="1:15" s="3" customFormat="1" ht="56.25" x14ac:dyDescent="0.25">
      <c r="A23" s="41" t="s">
        <v>63</v>
      </c>
      <c r="B23" s="35" t="s">
        <v>69</v>
      </c>
      <c r="C23" s="15" t="s">
        <v>70</v>
      </c>
      <c r="D23" s="15" t="s">
        <v>18</v>
      </c>
      <c r="E23" s="15" t="s">
        <v>15</v>
      </c>
      <c r="F23" s="15" t="s">
        <v>19</v>
      </c>
      <c r="G23" s="16" t="s">
        <v>140</v>
      </c>
      <c r="H23" s="25">
        <f>291/2000</f>
        <v>0.14549999999999999</v>
      </c>
      <c r="I23" s="10"/>
      <c r="J23" s="11"/>
      <c r="K23" s="11"/>
      <c r="L23" s="25">
        <f>291/2000</f>
        <v>0.14549999999999999</v>
      </c>
    </row>
    <row r="24" spans="1:15" s="3" customFormat="1" ht="67.5" x14ac:dyDescent="0.25">
      <c r="A24" s="41"/>
      <c r="B24" s="37"/>
      <c r="C24" s="15" t="s">
        <v>71</v>
      </c>
      <c r="D24" s="15"/>
      <c r="E24" s="15"/>
      <c r="F24" s="15" t="s">
        <v>19</v>
      </c>
      <c r="G24" s="16" t="s">
        <v>72</v>
      </c>
      <c r="H24" s="25">
        <f>2/2000</f>
        <v>1E-3</v>
      </c>
      <c r="I24" s="10"/>
      <c r="J24" s="11"/>
      <c r="K24" s="11"/>
      <c r="L24" s="25">
        <f>2/2000</f>
        <v>1E-3</v>
      </c>
    </row>
    <row r="25" spans="1:15" s="3" customFormat="1" ht="45" x14ac:dyDescent="0.25">
      <c r="A25" s="41" t="s">
        <v>64</v>
      </c>
      <c r="B25" s="35" t="s">
        <v>73</v>
      </c>
      <c r="C25" s="15" t="s">
        <v>74</v>
      </c>
      <c r="D25" s="15" t="s">
        <v>18</v>
      </c>
      <c r="E25" s="15" t="s">
        <v>15</v>
      </c>
      <c r="F25" s="15" t="s">
        <v>19</v>
      </c>
      <c r="G25" s="16" t="s">
        <v>124</v>
      </c>
      <c r="H25" s="21">
        <v>0</v>
      </c>
      <c r="I25" s="21"/>
      <c r="J25" s="21"/>
      <c r="K25" s="21"/>
      <c r="L25" s="21">
        <v>0</v>
      </c>
    </row>
    <row r="26" spans="1:15" s="3" customFormat="1" ht="56.25" x14ac:dyDescent="0.25">
      <c r="A26" s="41"/>
      <c r="B26" s="37"/>
      <c r="C26" s="15" t="s">
        <v>75</v>
      </c>
      <c r="D26" s="15" t="s">
        <v>18</v>
      </c>
      <c r="E26" s="15" t="s">
        <v>15</v>
      </c>
      <c r="F26" s="15" t="s">
        <v>19</v>
      </c>
      <c r="G26" s="16">
        <v>0.05</v>
      </c>
      <c r="H26" s="21">
        <v>0</v>
      </c>
      <c r="I26" s="10"/>
      <c r="J26" s="11"/>
      <c r="K26" s="11"/>
      <c r="L26" s="21">
        <v>0</v>
      </c>
    </row>
    <row r="27" spans="1:15" s="3" customFormat="1" ht="56.25" x14ac:dyDescent="0.25">
      <c r="A27" s="20" t="s">
        <v>28</v>
      </c>
      <c r="B27" s="18" t="s">
        <v>76</v>
      </c>
      <c r="C27" s="15" t="s">
        <v>77</v>
      </c>
      <c r="D27" s="15" t="s">
        <v>18</v>
      </c>
      <c r="E27" s="15" t="s">
        <v>15</v>
      </c>
      <c r="F27" s="15" t="s">
        <v>19</v>
      </c>
      <c r="G27" s="16" t="s">
        <v>78</v>
      </c>
      <c r="H27" s="6">
        <v>1</v>
      </c>
      <c r="I27" s="6"/>
      <c r="J27" s="7"/>
      <c r="K27" s="7"/>
      <c r="L27" s="6">
        <v>1</v>
      </c>
    </row>
    <row r="28" spans="1:15" s="3" customFormat="1" ht="45" x14ac:dyDescent="0.25">
      <c r="A28" s="20" t="s">
        <v>29</v>
      </c>
      <c r="B28" s="18" t="s">
        <v>83</v>
      </c>
      <c r="C28" s="15" t="s">
        <v>84</v>
      </c>
      <c r="D28" s="15" t="s">
        <v>18</v>
      </c>
      <c r="E28" s="15" t="s">
        <v>15</v>
      </c>
      <c r="F28" s="15" t="s">
        <v>19</v>
      </c>
      <c r="G28" s="19" t="s">
        <v>142</v>
      </c>
      <c r="H28" s="6">
        <v>0.85</v>
      </c>
      <c r="I28" s="6"/>
      <c r="J28" s="7"/>
      <c r="K28" s="7"/>
      <c r="L28" s="6">
        <v>0.85</v>
      </c>
    </row>
    <row r="29" spans="1:15" s="3" customFormat="1" ht="67.5" x14ac:dyDescent="0.25">
      <c r="A29" s="20" t="s">
        <v>79</v>
      </c>
      <c r="B29" s="14" t="s">
        <v>85</v>
      </c>
      <c r="C29" s="15" t="s">
        <v>125</v>
      </c>
      <c r="D29" s="15" t="s">
        <v>18</v>
      </c>
      <c r="E29" s="15" t="s">
        <v>126</v>
      </c>
      <c r="F29" s="15" t="s">
        <v>19</v>
      </c>
      <c r="G29" s="16" t="s">
        <v>86</v>
      </c>
      <c r="H29" s="21">
        <v>0.02</v>
      </c>
      <c r="I29" s="21"/>
      <c r="J29" s="28"/>
      <c r="K29" s="29"/>
      <c r="L29" s="21">
        <v>0.02</v>
      </c>
    </row>
    <row r="30" spans="1:15" s="3" customFormat="1" ht="56.25" x14ac:dyDescent="0.25">
      <c r="A30" s="41" t="s">
        <v>80</v>
      </c>
      <c r="B30" s="35" t="s">
        <v>87</v>
      </c>
      <c r="C30" s="15" t="s">
        <v>88</v>
      </c>
      <c r="D30" s="15" t="s">
        <v>18</v>
      </c>
      <c r="E30" s="15" t="s">
        <v>15</v>
      </c>
      <c r="F30" s="15" t="s">
        <v>19</v>
      </c>
      <c r="G30" s="16" t="s">
        <v>90</v>
      </c>
      <c r="H30" s="6">
        <v>0.25</v>
      </c>
      <c r="I30" s="6"/>
      <c r="J30" s="7"/>
      <c r="K30" s="7"/>
      <c r="L30" s="6">
        <v>0.25</v>
      </c>
    </row>
    <row r="31" spans="1:15" s="3" customFormat="1" ht="67.5" x14ac:dyDescent="0.25">
      <c r="A31" s="41"/>
      <c r="B31" s="37"/>
      <c r="C31" s="15" t="s">
        <v>89</v>
      </c>
      <c r="D31" s="15" t="s">
        <v>18</v>
      </c>
      <c r="E31" s="15" t="s">
        <v>15</v>
      </c>
      <c r="F31" s="15" t="s">
        <v>19</v>
      </c>
      <c r="G31" s="16" t="s">
        <v>91</v>
      </c>
      <c r="H31" s="6">
        <v>1</v>
      </c>
      <c r="I31" s="6"/>
      <c r="J31" s="7"/>
      <c r="K31" s="7"/>
      <c r="L31" s="6">
        <v>1</v>
      </c>
    </row>
    <row r="32" spans="1:15" s="3" customFormat="1" ht="101.25" x14ac:dyDescent="0.25">
      <c r="A32" s="20" t="s">
        <v>81</v>
      </c>
      <c r="B32" s="14" t="s">
        <v>92</v>
      </c>
      <c r="C32" s="15" t="s">
        <v>93</v>
      </c>
      <c r="D32" s="15" t="s">
        <v>18</v>
      </c>
      <c r="E32" s="15" t="s">
        <v>15</v>
      </c>
      <c r="F32" s="15" t="s">
        <v>19</v>
      </c>
      <c r="G32" s="16" t="s">
        <v>94</v>
      </c>
      <c r="H32" s="6">
        <v>1</v>
      </c>
      <c r="I32" s="6"/>
      <c r="J32" s="7"/>
      <c r="K32" s="7"/>
      <c r="L32" s="6">
        <v>1</v>
      </c>
    </row>
    <row r="33" spans="1:12" s="3" customFormat="1" ht="78.75" x14ac:dyDescent="0.25">
      <c r="A33" s="38" t="s">
        <v>82</v>
      </c>
      <c r="B33" s="35" t="s">
        <v>95</v>
      </c>
      <c r="C33" s="15" t="s">
        <v>96</v>
      </c>
      <c r="D33" s="15" t="s">
        <v>18</v>
      </c>
      <c r="E33" s="15" t="s">
        <v>15</v>
      </c>
      <c r="F33" s="15" t="s">
        <v>19</v>
      </c>
      <c r="G33" s="19" t="s">
        <v>143</v>
      </c>
      <c r="H33" s="6">
        <f>342/513</f>
        <v>0.66666666666666663</v>
      </c>
      <c r="I33" s="6"/>
      <c r="J33" s="7"/>
      <c r="K33" s="7"/>
      <c r="L33" s="6">
        <v>0.67</v>
      </c>
    </row>
    <row r="34" spans="1:12" s="3" customFormat="1" ht="90" x14ac:dyDescent="0.25">
      <c r="A34" s="39"/>
      <c r="B34" s="36"/>
      <c r="C34" s="15" t="s">
        <v>97</v>
      </c>
      <c r="D34" s="15" t="s">
        <v>18</v>
      </c>
      <c r="E34" s="15" t="s">
        <v>15</v>
      </c>
      <c r="F34" s="15" t="s">
        <v>19</v>
      </c>
      <c r="G34" s="16" t="s">
        <v>99</v>
      </c>
      <c r="H34" s="6">
        <f>342/315</f>
        <v>1.0857142857142856</v>
      </c>
      <c r="I34" s="6"/>
      <c r="J34" s="7"/>
      <c r="K34" s="7"/>
      <c r="L34" s="6">
        <v>1.0900000000000001</v>
      </c>
    </row>
    <row r="35" spans="1:12" s="3" customFormat="1" ht="45" x14ac:dyDescent="0.25">
      <c r="A35" s="40"/>
      <c r="B35" s="37"/>
      <c r="C35" s="15" t="s">
        <v>98</v>
      </c>
      <c r="D35" s="15" t="s">
        <v>18</v>
      </c>
      <c r="E35" s="15" t="s">
        <v>15</v>
      </c>
      <c r="F35" s="15" t="s">
        <v>19</v>
      </c>
      <c r="G35" s="16" t="s">
        <v>100</v>
      </c>
      <c r="H35" s="21">
        <f>1362000/5000000</f>
        <v>0.27239999999999998</v>
      </c>
      <c r="I35" s="10"/>
      <c r="J35" s="12"/>
      <c r="K35" s="13"/>
      <c r="L35" s="21">
        <v>0.27</v>
      </c>
    </row>
    <row r="36" spans="1:12" s="3" customFormat="1" ht="78.75" x14ac:dyDescent="0.25">
      <c r="A36" s="20" t="s">
        <v>101</v>
      </c>
      <c r="B36" s="14" t="s">
        <v>102</v>
      </c>
      <c r="C36" s="15" t="s">
        <v>103</v>
      </c>
      <c r="D36" s="15" t="s">
        <v>18</v>
      </c>
      <c r="E36" s="15" t="s">
        <v>15</v>
      </c>
      <c r="F36" s="15" t="s">
        <v>19</v>
      </c>
      <c r="G36" s="16" t="s">
        <v>141</v>
      </c>
      <c r="H36" s="25">
        <v>0.186</v>
      </c>
      <c r="I36" s="21"/>
      <c r="J36" s="22"/>
      <c r="K36" s="23"/>
      <c r="L36" s="27">
        <v>0.186</v>
      </c>
    </row>
    <row r="37" spans="1:12" s="3" customFormat="1" ht="56.25" x14ac:dyDescent="0.25">
      <c r="A37" s="20" t="s">
        <v>104</v>
      </c>
      <c r="B37" s="14" t="s">
        <v>105</v>
      </c>
      <c r="C37" s="15" t="s">
        <v>106</v>
      </c>
      <c r="D37" s="15" t="s">
        <v>18</v>
      </c>
      <c r="E37" s="15" t="s">
        <v>15</v>
      </c>
      <c r="F37" s="15" t="s">
        <v>19</v>
      </c>
      <c r="G37" s="16" t="s">
        <v>107</v>
      </c>
      <c r="H37" s="21">
        <v>0.03</v>
      </c>
      <c r="I37" s="21"/>
      <c r="J37" s="28"/>
      <c r="K37" s="29"/>
      <c r="L37" s="21">
        <v>0.03</v>
      </c>
    </row>
    <row r="38" spans="1:12" s="3" customFormat="1" ht="56.25" x14ac:dyDescent="0.25">
      <c r="A38" s="20" t="s">
        <v>108</v>
      </c>
      <c r="B38" s="14" t="s">
        <v>109</v>
      </c>
      <c r="C38" s="15" t="s">
        <v>127</v>
      </c>
      <c r="D38" s="15" t="s">
        <v>18</v>
      </c>
      <c r="E38" s="15" t="s">
        <v>126</v>
      </c>
      <c r="F38" s="15" t="s">
        <v>19</v>
      </c>
      <c r="G38" s="16" t="s">
        <v>110</v>
      </c>
      <c r="H38" s="21">
        <v>1</v>
      </c>
      <c r="I38" s="21"/>
      <c r="J38" s="22"/>
      <c r="K38" s="23"/>
      <c r="L38" s="21">
        <v>1</v>
      </c>
    </row>
    <row r="39" spans="1:12" s="3" customFormat="1" ht="67.5" x14ac:dyDescent="0.25">
      <c r="A39" s="20" t="s">
        <v>30</v>
      </c>
      <c r="B39" s="14" t="s">
        <v>111</v>
      </c>
      <c r="C39" s="15" t="s">
        <v>113</v>
      </c>
      <c r="D39" s="15" t="s">
        <v>18</v>
      </c>
      <c r="E39" s="15" t="s">
        <v>15</v>
      </c>
      <c r="F39" s="15" t="s">
        <v>19</v>
      </c>
      <c r="G39" s="16" t="s">
        <v>112</v>
      </c>
      <c r="H39" s="6">
        <v>0</v>
      </c>
      <c r="I39" s="6"/>
      <c r="J39" s="7"/>
      <c r="K39" s="7"/>
      <c r="L39" s="6">
        <v>0</v>
      </c>
    </row>
    <row r="40" spans="1:12" s="3" customFormat="1" ht="67.5" x14ac:dyDescent="0.25">
      <c r="A40" s="20" t="s">
        <v>31</v>
      </c>
      <c r="B40" s="14" t="s">
        <v>115</v>
      </c>
      <c r="C40" s="15" t="s">
        <v>116</v>
      </c>
      <c r="D40" s="15" t="s">
        <v>18</v>
      </c>
      <c r="E40" s="15" t="s">
        <v>15</v>
      </c>
      <c r="F40" s="15" t="s">
        <v>19</v>
      </c>
      <c r="G40" s="16" t="s">
        <v>117</v>
      </c>
      <c r="H40" s="6">
        <v>0</v>
      </c>
      <c r="I40" s="6"/>
      <c r="J40" s="7"/>
      <c r="K40" s="7"/>
      <c r="L40" s="6">
        <v>0</v>
      </c>
    </row>
    <row r="41" spans="1:12" s="3" customFormat="1" ht="67.5" x14ac:dyDescent="0.25">
      <c r="A41" s="20" t="s">
        <v>114</v>
      </c>
      <c r="B41" s="14" t="s">
        <v>118</v>
      </c>
      <c r="C41" s="15" t="s">
        <v>119</v>
      </c>
      <c r="D41" s="15" t="s">
        <v>18</v>
      </c>
      <c r="E41" s="15" t="s">
        <v>15</v>
      </c>
      <c r="F41" s="15" t="s">
        <v>19</v>
      </c>
      <c r="G41" s="16" t="s">
        <v>120</v>
      </c>
      <c r="H41" s="6">
        <v>0</v>
      </c>
      <c r="I41" s="6"/>
      <c r="J41" s="7"/>
      <c r="K41" s="7"/>
      <c r="L41" s="6">
        <v>0</v>
      </c>
    </row>
    <row r="42" spans="1:12" s="4" customFormat="1" x14ac:dyDescent="0.2"/>
    <row r="43" spans="1:12" s="4" customFormat="1" x14ac:dyDescent="0.2"/>
    <row r="44" spans="1:12" s="4" customFormat="1" x14ac:dyDescent="0.2">
      <c r="C44" s="5"/>
    </row>
    <row r="45" spans="1:12" s="4" customFormat="1" x14ac:dyDescent="0.2"/>
    <row r="46" spans="1:12" s="4" customFormat="1" x14ac:dyDescent="0.2"/>
    <row r="47" spans="1:12" s="4" customFormat="1" x14ac:dyDescent="0.2"/>
    <row r="48" spans="1:12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</sheetData>
  <mergeCells count="27">
    <mergeCell ref="B33:B35"/>
    <mergeCell ref="A33:A35"/>
    <mergeCell ref="A19:A20"/>
    <mergeCell ref="B19:B20"/>
    <mergeCell ref="B7:B10"/>
    <mergeCell ref="A7:A10"/>
    <mergeCell ref="B16:B17"/>
    <mergeCell ref="A16:A17"/>
    <mergeCell ref="B23:B24"/>
    <mergeCell ref="A23:A24"/>
    <mergeCell ref="B25:B26"/>
    <mergeCell ref="A25:A26"/>
    <mergeCell ref="A30:A31"/>
    <mergeCell ref="B30:B31"/>
    <mergeCell ref="G4:G5"/>
    <mergeCell ref="H4:K4"/>
    <mergeCell ref="L4:L5"/>
    <mergeCell ref="A1:L1"/>
    <mergeCell ref="A2:L2"/>
    <mergeCell ref="A3:A5"/>
    <mergeCell ref="B3:B5"/>
    <mergeCell ref="C3:F3"/>
    <mergeCell ref="G3:L3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93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E085</vt:lpstr>
      <vt:lpstr>'E085'!Títulos_a_imprimir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Mithra Canobbio</cp:lastModifiedBy>
  <cp:lastPrinted>2024-08-28T20:24:44Z</cp:lastPrinted>
  <dcterms:created xsi:type="dcterms:W3CDTF">2023-04-17T22:10:05Z</dcterms:created>
  <dcterms:modified xsi:type="dcterms:W3CDTF">2025-06-17T18:25:36Z</dcterms:modified>
</cp:coreProperties>
</file>